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25" tabRatio="851" firstSheet="9" activeTab="14"/>
  </bookViews>
  <sheets>
    <sheet name="一般公共预算收入预算表" sheetId="26" r:id="rId1"/>
    <sheet name="一般公共预算支出预算表" sheetId="28" r:id="rId2"/>
    <sheet name="一般公共预算本级支出表" sheetId="23" r:id="rId3"/>
    <sheet name="一般公共预算本级基本支出预算表" sheetId="4" r:id="rId4"/>
    <sheet name="一般公共预算对下税收返还和转移支付预算分项目表" sheetId="5" r:id="rId5"/>
    <sheet name="一般公共预算对下税收返还和转移支付预算分地区表 " sheetId="7" r:id="rId6"/>
    <sheet name="一般公共预算税收返还和转移支付预算表" sheetId="22" r:id="rId7"/>
    <sheet name="政府性基金收入预算表" sheetId="6" r:id="rId8"/>
    <sheet name="政府性基金支出预算表" sheetId="8" r:id="rId9"/>
    <sheet name="政府性基金本级支出预算表 " sheetId="21" r:id="rId10"/>
    <sheet name="政府性基金转移支付预算分项目表" sheetId="10" r:id="rId11"/>
    <sheet name="政府性基金转移支付预算分地区表" sheetId="12" r:id="rId12"/>
    <sheet name="国有资本经营收入预算表" sheetId="14" r:id="rId13"/>
    <sheet name="国有资本经营支出预算表" sheetId="15" r:id="rId14"/>
    <sheet name="社会保险基金收入预算表" sheetId="24" r:id="rId15"/>
    <sheet name="社会保险基金支出预算表 " sheetId="25" r:id="rId16"/>
    <sheet name="地方一般债务限额和余额情况表" sheetId="18" r:id="rId17"/>
    <sheet name="地方专项债务限额和余额情况表 " sheetId="20" r:id="rId18"/>
    <sheet name="三公经费预算表 " sheetId="19" r:id="rId19"/>
  </sheets>
  <definedNames>
    <definedName name="_xlnm._FilterDatabase" localSheetId="1" hidden="1">一般公共预算支出预算表!$A$4:$D$44</definedName>
    <definedName name="_xlnm._FilterDatabase" localSheetId="2" hidden="1">一般公共预算本级支出表!$A$4:$E$1333</definedName>
    <definedName name="_xlnm._FilterDatabase" localSheetId="9" hidden="1">'政府性基金本级支出预算表 '!$A$4:$D$243</definedName>
    <definedName name="_xlnm.Print_Area">#N/A</definedName>
    <definedName name="_xlnm.Print_Titles">#N/A</definedName>
    <definedName name="地区名称" localSheetId="18">#REF!</definedName>
    <definedName name="地区名称">#REF!</definedName>
    <definedName name="地区名称" localSheetId="2">#REF!</definedName>
    <definedName name="地区名称" localSheetId="14">#REF!</definedName>
    <definedName name="地区名称" localSheetId="15">#REF!</definedName>
    <definedName name="地区名称" localSheetId="0">#REF!</definedName>
    <definedName name="_xlnm._FilterDatabase" localSheetId="0" hidden="1">一般公共预算收入预算表!$A$1:$D$31</definedName>
    <definedName name="地区名称" localSheetId="1">#REF!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<sst xmlns="http://schemas.openxmlformats.org/spreadsheetml/2006/main" count="2122" uniqueCount="1655">
  <si>
    <r>
      <rPr>
        <sz val="12"/>
        <rFont val="黑体"/>
        <charset val="134"/>
      </rPr>
      <t>表</t>
    </r>
    <r>
      <rPr>
        <sz val="12"/>
        <rFont val="Times New Roman"/>
        <charset val="134"/>
      </rPr>
      <t>1</t>
    </r>
  </si>
  <si>
    <t>2024年一般公共预算收入表</t>
  </si>
  <si>
    <r>
      <rPr>
        <sz val="12"/>
        <rFont val="宋体"/>
        <charset val="134"/>
      </rPr>
      <t>单位：万元</t>
    </r>
  </si>
  <si>
    <r>
      <rPr>
        <b/>
        <sz val="11"/>
        <rFont val="宋体"/>
        <charset val="134"/>
      </rPr>
      <t>项目</t>
    </r>
  </si>
  <si>
    <r>
      <rPr>
        <b/>
        <sz val="11"/>
        <rFont val="宋体"/>
        <charset val="134"/>
      </rPr>
      <t>上年决算（执行</t>
    </r>
    <r>
      <rPr>
        <b/>
        <sz val="11"/>
        <rFont val="Times New Roman"/>
        <charset val="134"/>
      </rPr>
      <t>)</t>
    </r>
    <r>
      <rPr>
        <b/>
        <sz val="11"/>
        <rFont val="宋体"/>
        <charset val="134"/>
      </rPr>
      <t>数</t>
    </r>
  </si>
  <si>
    <r>
      <rPr>
        <b/>
        <sz val="11"/>
        <rFont val="宋体"/>
        <charset val="134"/>
      </rPr>
      <t>预算数</t>
    </r>
  </si>
  <si>
    <r>
      <rPr>
        <b/>
        <sz val="11"/>
        <rFont val="宋体"/>
        <charset val="134"/>
      </rPr>
      <t>预算数为决算（执行）数</t>
    </r>
    <r>
      <rPr>
        <b/>
        <sz val="11"/>
        <rFont val="Times New Roman"/>
        <charset val="134"/>
      </rPr>
      <t>%</t>
    </r>
  </si>
  <si>
    <t>一、税收收入</t>
  </si>
  <si>
    <t xml:space="preserve">    增值税</t>
  </si>
  <si>
    <t xml:space="preserve">    企业所得税</t>
  </si>
  <si>
    <t xml:space="preserve">    个人所得税</t>
  </si>
  <si>
    <t xml:space="preserve">    资源税</t>
  </si>
  <si>
    <t xml:space="preserve">    城市维护建设税</t>
  </si>
  <si>
    <t xml:space="preserve">    房产税</t>
  </si>
  <si>
    <t xml:space="preserve">    印花税</t>
  </si>
  <si>
    <t xml:space="preserve">    城镇土地使用税</t>
  </si>
  <si>
    <t xml:space="preserve">    土地增值税</t>
  </si>
  <si>
    <t xml:space="preserve">    车船税</t>
  </si>
  <si>
    <t xml:space="preserve">    耕地占用税</t>
  </si>
  <si>
    <t xml:space="preserve">    契税</t>
  </si>
  <si>
    <t xml:space="preserve">    烟叶税</t>
  </si>
  <si>
    <t xml:space="preserve">    环境保护税</t>
  </si>
  <si>
    <t>其他税收收入</t>
  </si>
  <si>
    <t>二、非税收入</t>
  </si>
  <si>
    <t xml:space="preserve">    专项收入</t>
  </si>
  <si>
    <t xml:space="preserve">    行政事业性收费收入</t>
  </si>
  <si>
    <t xml:space="preserve">    罚没收入</t>
  </si>
  <si>
    <t xml:space="preserve">    国有资本经营收入</t>
  </si>
  <si>
    <t xml:space="preserve">    国有资源（资产）有偿使用收入</t>
  </si>
  <si>
    <t xml:space="preserve">    捐赠收入</t>
  </si>
  <si>
    <t xml:space="preserve">    政府住房基金收入</t>
  </si>
  <si>
    <t xml:space="preserve">    其他收入</t>
  </si>
  <si>
    <t xml:space="preserve"> </t>
  </si>
  <si>
    <t>本级收入合计</t>
  </si>
  <si>
    <t>地方政府一般债务收入</t>
  </si>
  <si>
    <t>转移性收入</t>
  </si>
  <si>
    <t>返还性收入</t>
  </si>
  <si>
    <t>一般性转移支付收入</t>
  </si>
  <si>
    <t>专项转移支付收入</t>
  </si>
  <si>
    <t>下级上解收入</t>
  </si>
  <si>
    <t>接受其他地区援助收入</t>
  </si>
  <si>
    <t>调入资金</t>
  </si>
  <si>
    <t>动用预算稳定调节基金</t>
  </si>
  <si>
    <t>地方政府一般债务转贷收入</t>
  </si>
  <si>
    <t>上年结转结余收入</t>
  </si>
  <si>
    <t>收入总计</t>
  </si>
  <si>
    <t>表2</t>
  </si>
  <si>
    <t>2024年一般公共预算支出表</t>
  </si>
  <si>
    <t>单位：万元</t>
  </si>
  <si>
    <t>项目</t>
  </si>
  <si>
    <t>上年决算（执行)数</t>
  </si>
  <si>
    <t>预算数</t>
  </si>
  <si>
    <t>预算数为决算（执行）数%</t>
  </si>
  <si>
    <t>一、一般公共服务</t>
  </si>
  <si>
    <t>二、外交支出</t>
  </si>
  <si>
    <t>三、国防支出</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</si>
  <si>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</si>
  <si>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</si>
  <si>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</si>
  <si>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</si>
  <si>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</si>
  <si>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</si>
  <si>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</si>
  <si>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</si>
  <si>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</si>
  <si>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</si>
  <si>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</si>
  <si>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</si>
  <si>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</si>
  <si>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</si>
  <si>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</si>
  <si>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</si>
  <si>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</si>
  <si>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</si>
  <si>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二十二、预备费</t>
  </si>
  <si>
    <t>二十三、债务付息支出</t>
  </si>
  <si>
    <t>二十四、债务发行费用支出</t>
  </si>
  <si>
    <t>二十五、其他支出</t>
  </si>
  <si>
    <t>本级支出合计</t>
  </si>
  <si>
    <t>地方政府一般债务还本支出</t>
  </si>
  <si>
    <t>转移性支出</t>
  </si>
  <si>
    <t>返还性支出</t>
  </si>
  <si>
    <t>一般性转移支付</t>
  </si>
  <si>
    <t>专项转移支付</t>
  </si>
  <si>
    <t>上解上级支出</t>
  </si>
  <si>
    <t>援助其他地区支出</t>
  </si>
  <si>
    <t>调出资金</t>
  </si>
  <si>
    <t>安排预算稳定调节基金</t>
  </si>
  <si>
    <t>补充预算周转金</t>
  </si>
  <si>
    <t>地方政府一般债务转贷支出</t>
  </si>
  <si>
    <t>年终结转结余</t>
  </si>
  <si>
    <t>支出合计</t>
  </si>
  <si>
    <t>表3</t>
  </si>
  <si>
    <t>2024年一般公共预算本级支出表</t>
  </si>
  <si>
    <t>科目编码</t>
  </si>
  <si>
    <t>科目名称</t>
  </si>
  <si>
    <t>2024年预算数</t>
  </si>
  <si>
    <t>2023年执行数</t>
  </si>
  <si>
    <t>一般公共预算支出合计</t>
  </si>
  <si>
    <t xml:space="preserve">  一般公共服务支出</t>
  </si>
  <si>
    <t xml:space="preserve">    人大事务</t>
  </si>
  <si>
    <t xml:space="preserve">      行政运行</t>
  </si>
  <si>
    <t xml:space="preserve">      一般行政管理事务</t>
  </si>
  <si>
    <t xml:space="preserve">      机关服务</t>
  </si>
  <si>
    <t xml:space="preserve">      人大会议</t>
  </si>
  <si>
    <t xml:space="preserve">      人大立法</t>
  </si>
  <si>
    <t xml:space="preserve">      人大监督</t>
  </si>
  <si>
    <t xml:space="preserve">      人大代表履职能力提升</t>
  </si>
  <si>
    <t xml:space="preserve">      代表工作</t>
  </si>
  <si>
    <t xml:space="preserve">      人大信访工作</t>
  </si>
  <si>
    <t xml:space="preserve">      事业运行</t>
  </si>
  <si>
    <t xml:space="preserve">      其他人大事务支出</t>
  </si>
  <si>
    <t xml:space="preserve">    政协事务</t>
  </si>
  <si>
    <t xml:space="preserve">      政协会议</t>
  </si>
  <si>
    <t xml:space="preserve">      委员视察</t>
  </si>
  <si>
    <t xml:space="preserve">      参政议政</t>
  </si>
  <si>
    <t xml:space="preserve">      其他政协事务支出</t>
  </si>
  <si>
    <t xml:space="preserve">    政府办公厅(室)及相关机构事务</t>
  </si>
  <si>
    <t xml:space="preserve">      专项服务</t>
  </si>
  <si>
    <t xml:space="preserve">      专项业务及机关事务管理</t>
  </si>
  <si>
    <t xml:space="preserve">      政务公开审批</t>
  </si>
  <si>
    <t xml:space="preserve">      参事事务</t>
  </si>
  <si>
    <t xml:space="preserve">      其他政府办公厅(室)及相关机构事务支出</t>
  </si>
  <si>
    <t xml:space="preserve">    发展与改革事务</t>
  </si>
  <si>
    <t xml:space="preserve">      战略规划与实施</t>
  </si>
  <si>
    <t xml:space="preserve">      日常经济运行调节</t>
  </si>
  <si>
    <t xml:space="preserve">      社会事业发展规划</t>
  </si>
  <si>
    <t xml:space="preserve">      经济体制改革研究</t>
  </si>
  <si>
    <t xml:space="preserve">      物价管理</t>
  </si>
  <si>
    <t xml:space="preserve">      其他发展与改革事务支出</t>
  </si>
  <si>
    <t xml:space="preserve">    统计信息事务</t>
  </si>
  <si>
    <t xml:space="preserve">      信息事务</t>
  </si>
  <si>
    <t xml:space="preserve">      专项统计业务</t>
  </si>
  <si>
    <t xml:space="preserve">      统计管理</t>
  </si>
  <si>
    <t xml:space="preserve">      专项普查活动</t>
  </si>
  <si>
    <t xml:space="preserve">      统计抽样调查</t>
  </si>
  <si>
    <t xml:space="preserve">      其他统计信息事务支出</t>
  </si>
  <si>
    <t xml:space="preserve">    财政事务</t>
  </si>
  <si>
    <t xml:space="preserve">      预算改革业务</t>
  </si>
  <si>
    <t xml:space="preserve">      财政国库业务</t>
  </si>
  <si>
    <t xml:space="preserve">      财政监察</t>
  </si>
  <si>
    <t xml:space="preserve">      信息化建设</t>
  </si>
  <si>
    <t xml:space="preserve">      财政委托业务支出</t>
  </si>
  <si>
    <t xml:space="preserve">      其他财政事务支出</t>
  </si>
  <si>
    <t xml:space="preserve">    税收事务</t>
  </si>
  <si>
    <t xml:space="preserve">      税收业务</t>
  </si>
  <si>
    <t xml:space="preserve">      其他税收事务支出</t>
  </si>
  <si>
    <t xml:space="preserve">    审计事务</t>
  </si>
  <si>
    <t xml:space="preserve">      审计业务</t>
  </si>
  <si>
    <t xml:space="preserve">      审计管理</t>
  </si>
  <si>
    <t xml:space="preserve">      其他审计事务支出</t>
  </si>
  <si>
    <t xml:space="preserve">    海关事务</t>
  </si>
  <si>
    <t xml:space="preserve">      缉私办案</t>
  </si>
  <si>
    <t xml:space="preserve">      口岸管理</t>
  </si>
  <si>
    <t xml:space="preserve">      海关关务</t>
  </si>
  <si>
    <t xml:space="preserve">      关税征管</t>
  </si>
  <si>
    <t xml:space="preserve">      海关监管</t>
  </si>
  <si>
    <t xml:space="preserve">      检验检疫</t>
  </si>
  <si>
    <t xml:space="preserve">      其他海关事务支出</t>
  </si>
  <si>
    <t xml:space="preserve">    纪检监察事务</t>
  </si>
  <si>
    <t xml:space="preserve">      大案要案查处</t>
  </si>
  <si>
    <t xml:space="preserve">      派驻派出机构</t>
  </si>
  <si>
    <t xml:space="preserve">      巡视工作</t>
  </si>
  <si>
    <t xml:space="preserve">      其他纪检监察事务支出</t>
  </si>
  <si>
    <t xml:space="preserve">    商贸事务</t>
  </si>
  <si>
    <t xml:space="preserve">      对外贸易管理</t>
  </si>
  <si>
    <t xml:space="preserve">      国际经济合作</t>
  </si>
  <si>
    <t xml:space="preserve">      外资管理</t>
  </si>
  <si>
    <t xml:space="preserve">      国内贸易管理</t>
  </si>
  <si>
    <t xml:space="preserve">      招商引资</t>
  </si>
  <si>
    <t xml:space="preserve">      其他商贸事务支出</t>
  </si>
  <si>
    <t xml:space="preserve">    知识产权事务</t>
  </si>
  <si>
    <t xml:space="preserve">      专利审批</t>
  </si>
  <si>
    <t xml:space="preserve">      知识产权战略和规划</t>
  </si>
  <si>
    <t xml:space="preserve">      国际合作与交流</t>
  </si>
  <si>
    <t xml:space="preserve">      知识产权宏观管理</t>
  </si>
  <si>
    <t xml:space="preserve">      商标管理</t>
  </si>
  <si>
    <t xml:space="preserve">      原产地地理标志管理</t>
  </si>
  <si>
    <t xml:space="preserve">      其他知识产权事务支出</t>
  </si>
  <si>
    <t xml:space="preserve">    民族事务</t>
  </si>
  <si>
    <t xml:space="preserve">      民族工作专项</t>
  </si>
  <si>
    <t xml:space="preserve">      其他民族事务支出</t>
  </si>
  <si>
    <t xml:space="preserve">    港澳台事务</t>
  </si>
  <si>
    <t xml:space="preserve">      港澳事务</t>
  </si>
  <si>
    <t xml:space="preserve">      台湾事务</t>
  </si>
  <si>
    <t xml:space="preserve">      其他港澳台事务支出</t>
  </si>
  <si>
    <t xml:space="preserve">    档案事务</t>
  </si>
  <si>
    <t xml:space="preserve">      档案馆</t>
  </si>
  <si>
    <t xml:space="preserve">      其他档案事务支出</t>
  </si>
  <si>
    <t xml:space="preserve">    民主党派及工商联事务</t>
  </si>
  <si>
    <t xml:space="preserve">      其他民主党派及工商联事务支出</t>
  </si>
  <si>
    <t xml:space="preserve">    群众团体事务</t>
  </si>
  <si>
    <t xml:space="preserve">      工会事务</t>
  </si>
  <si>
    <t xml:space="preserve">      其他群众团体事务支出</t>
  </si>
  <si>
    <t xml:space="preserve">    党委办公厅(室)及相关机构事务</t>
  </si>
  <si>
    <t xml:space="preserve">      专项业务</t>
  </si>
  <si>
    <t xml:space="preserve">      其他党委办公厅(室)及相关机构事务支出</t>
  </si>
  <si>
    <t xml:space="preserve">    组织事务</t>
  </si>
  <si>
    <t xml:space="preserve">      公务员事务</t>
  </si>
  <si>
    <t xml:space="preserve">      其他组织事务支出</t>
  </si>
  <si>
    <t xml:space="preserve">    宣传事务</t>
  </si>
  <si>
    <t xml:space="preserve">      宣传管理</t>
  </si>
  <si>
    <t xml:space="preserve">      其他宣传事务支出</t>
  </si>
  <si>
    <t xml:space="preserve">    统战事务</t>
  </si>
  <si>
    <t xml:space="preserve">      宗教事务</t>
  </si>
  <si>
    <t xml:space="preserve">      华侨事务</t>
  </si>
  <si>
    <t xml:space="preserve">      其他统战事务支出</t>
  </si>
  <si>
    <t xml:space="preserve">    对外联络事务</t>
  </si>
  <si>
    <t xml:space="preserve">      其他对外联络事务支出</t>
  </si>
  <si>
    <t xml:space="preserve">    其他共产党事务支出</t>
  </si>
  <si>
    <t xml:space="preserve">      其他共产党事务支出</t>
  </si>
  <si>
    <t xml:space="preserve">    网信事务</t>
  </si>
  <si>
    <t xml:space="preserve">      信息安全事务</t>
  </si>
  <si>
    <t xml:space="preserve">      其他网信事务支出</t>
  </si>
  <si>
    <t xml:space="preserve">    市场监督管理事务</t>
  </si>
  <si>
    <t xml:space="preserve">      市场主体管理</t>
  </si>
  <si>
    <t xml:space="preserve">      市场秩序执法</t>
  </si>
  <si>
    <t xml:space="preserve">      质量基础</t>
  </si>
  <si>
    <t xml:space="preserve">      药品事务</t>
  </si>
  <si>
    <t xml:space="preserve">      医疗器械事务</t>
  </si>
  <si>
    <t xml:space="preserve">      化妆品事务</t>
  </si>
  <si>
    <t xml:space="preserve">      质量安全监管</t>
  </si>
  <si>
    <t xml:space="preserve">      食品安全监管</t>
  </si>
  <si>
    <t xml:space="preserve">      其他市场监督管理事务</t>
  </si>
  <si>
    <t xml:space="preserve">    社会工作事务</t>
  </si>
  <si>
    <t xml:space="preserve">      其他社会工作事务支出</t>
  </si>
  <si>
    <t xml:space="preserve">    信访事务</t>
  </si>
  <si>
    <t xml:space="preserve">      信访业务</t>
  </si>
  <si>
    <t xml:space="preserve">      其他信访事务支出</t>
  </si>
  <si>
    <t xml:space="preserve">    其他一般公共服务支出</t>
  </si>
  <si>
    <t xml:space="preserve">      国家赔偿费用支出</t>
  </si>
  <si>
    <t xml:space="preserve">      其他一般公共服务支出</t>
  </si>
  <si>
    <t xml:space="preserve">  外交支出</t>
  </si>
  <si>
    <t xml:space="preserve">    外交管理事务</t>
  </si>
  <si>
    <t xml:space="preserve">      其他外交管理事务支出</t>
  </si>
  <si>
    <t xml:space="preserve">    驻外机构</t>
  </si>
  <si>
    <t xml:space="preserve">      驻外使领馆(团、处)</t>
  </si>
  <si>
    <t xml:space="preserve">      其他驻外机构支出</t>
  </si>
  <si>
    <t xml:space="preserve">    对外援助</t>
  </si>
  <si>
    <t xml:space="preserve">      援外优惠贷款贴息</t>
  </si>
  <si>
    <t xml:space="preserve">      对外援助</t>
  </si>
  <si>
    <t xml:space="preserve">    国际组织</t>
  </si>
  <si>
    <t xml:space="preserve">      国际组织会费</t>
  </si>
  <si>
    <t xml:space="preserve">      国际组织捐赠</t>
  </si>
  <si>
    <t xml:space="preserve">      维和摊款</t>
  </si>
  <si>
    <t xml:space="preserve">      国际组织股金及基金</t>
  </si>
  <si>
    <t xml:space="preserve">      其他国际组织支出</t>
  </si>
  <si>
    <t xml:space="preserve">    对外合作与交流</t>
  </si>
  <si>
    <t xml:space="preserve">      在华国际会议</t>
  </si>
  <si>
    <t xml:space="preserve">      国际交流活动</t>
  </si>
  <si>
    <t xml:space="preserve">      对外合作活动</t>
  </si>
  <si>
    <t xml:space="preserve">      其他对外合作与交流支出</t>
  </si>
  <si>
    <t xml:space="preserve">    对外宣传</t>
  </si>
  <si>
    <t xml:space="preserve">      对外宣传</t>
  </si>
  <si>
    <t xml:space="preserve">    边界勘界联检</t>
  </si>
  <si>
    <t xml:space="preserve">      边界勘界</t>
  </si>
  <si>
    <t xml:space="preserve">      边界联检</t>
  </si>
  <si>
    <t xml:space="preserve">      边界界桩维护</t>
  </si>
  <si>
    <t xml:space="preserve">      其他支出</t>
  </si>
  <si>
    <t xml:space="preserve">    国际发展合作</t>
  </si>
  <si>
    <t xml:space="preserve">      其他国际发展合作支出</t>
  </si>
  <si>
    <t xml:space="preserve">    其他外交支出</t>
  </si>
  <si>
    <t xml:space="preserve">      其他外交支出</t>
  </si>
  <si>
    <t xml:space="preserve">  国防支出</t>
  </si>
  <si>
    <t xml:space="preserve">    军费</t>
  </si>
  <si>
    <t xml:space="preserve">      现役部队</t>
  </si>
  <si>
    <t xml:space="preserve">      预备役部队</t>
  </si>
  <si>
    <t xml:space="preserve">      其他军费支出</t>
  </si>
  <si>
    <t xml:space="preserve">    国防科研事业</t>
  </si>
  <si>
    <t xml:space="preserve">      国防科研事业</t>
  </si>
  <si>
    <t xml:space="preserve">    专项工程</t>
  </si>
  <si>
    <t xml:space="preserve">      专项工程</t>
  </si>
  <si>
    <t xml:space="preserve">    国防动员</t>
  </si>
  <si>
    <t xml:space="preserve">      兵役征集</t>
  </si>
  <si>
    <t xml:space="preserve">      经济动员</t>
  </si>
  <si>
    <t xml:space="preserve">      人民防空</t>
  </si>
  <si>
    <t xml:space="preserve">      交通战备</t>
  </si>
  <si>
    <t xml:space="preserve">      民兵</t>
  </si>
  <si>
    <t xml:space="preserve">      边海防</t>
  </si>
  <si>
    <t xml:space="preserve">      其他国防动员支出</t>
  </si>
  <si>
    <t xml:space="preserve">    其他国防支出</t>
  </si>
  <si>
    <t xml:space="preserve">      其他国防支出</t>
  </si>
  <si>
    <t xml:space="preserve">  公共安全支出</t>
  </si>
  <si>
    <t xml:space="preserve">    武装警察部队</t>
  </si>
  <si>
    <t xml:space="preserve">      武装警察部队</t>
  </si>
  <si>
    <t xml:space="preserve">      其他武装警察部队支出</t>
  </si>
  <si>
    <t xml:space="preserve">    公安</t>
  </si>
  <si>
    <t xml:space="preserve">      执法办案</t>
  </si>
  <si>
    <t xml:space="preserve">      特别业务</t>
  </si>
  <si>
    <t xml:space="preserve">      特勤业务</t>
  </si>
  <si>
    <t xml:space="preserve">      移民事务</t>
  </si>
  <si>
    <t xml:space="preserve">      其他公安支出</t>
  </si>
  <si>
    <t xml:space="preserve">    国家安全</t>
  </si>
  <si>
    <t xml:space="preserve">      安全业务</t>
  </si>
  <si>
    <t xml:space="preserve">      其他国家安全支出</t>
  </si>
  <si>
    <t xml:space="preserve">    检察</t>
  </si>
  <si>
    <t xml:space="preserve">      “两房”建设</t>
  </si>
  <si>
    <t xml:space="preserve">      检察监督</t>
  </si>
  <si>
    <t xml:space="preserve">      其他检察支出</t>
  </si>
  <si>
    <t xml:space="preserve">    法院</t>
  </si>
  <si>
    <t xml:space="preserve">      案件审判</t>
  </si>
  <si>
    <t xml:space="preserve">      案件执行</t>
  </si>
  <si>
    <t xml:space="preserve">      “两庭”建设</t>
  </si>
  <si>
    <t xml:space="preserve">      其他法院支出</t>
  </si>
  <si>
    <t xml:space="preserve">    司法</t>
  </si>
  <si>
    <t xml:space="preserve">      基层司法业务</t>
  </si>
  <si>
    <t xml:space="preserve">      普法宣传</t>
  </si>
  <si>
    <t xml:space="preserve">      律师管理</t>
  </si>
  <si>
    <t xml:space="preserve">      公共法律服务</t>
  </si>
  <si>
    <t xml:space="preserve">      国家统一法律职业资格考试</t>
  </si>
  <si>
    <t xml:space="preserve">      社区矫正</t>
  </si>
  <si>
    <t xml:space="preserve">      法治建设</t>
  </si>
  <si>
    <t xml:space="preserve">      其他司法支出</t>
  </si>
  <si>
    <t xml:space="preserve">    监狱</t>
  </si>
  <si>
    <t xml:space="preserve">      罪犯生活及医疗卫生</t>
  </si>
  <si>
    <t xml:space="preserve">      监狱业务及罪犯改造</t>
  </si>
  <si>
    <t xml:space="preserve">      狱政设施建设</t>
  </si>
  <si>
    <t xml:space="preserve">      其他监狱支出</t>
  </si>
  <si>
    <t xml:space="preserve">    强制隔离戒毒</t>
  </si>
  <si>
    <t xml:space="preserve">      强制隔离戒毒人员生活</t>
  </si>
  <si>
    <t xml:space="preserve">      强制隔离戒毒人员教育</t>
  </si>
  <si>
    <t xml:space="preserve">      所政设施建设</t>
  </si>
  <si>
    <t xml:space="preserve">      其他强制隔离戒毒支出</t>
  </si>
  <si>
    <t xml:space="preserve">    国家保密</t>
  </si>
  <si>
    <t xml:space="preserve">      保密技术</t>
  </si>
  <si>
    <t xml:space="preserve">      保密管理</t>
  </si>
  <si>
    <t xml:space="preserve">      其他国家保密支出</t>
  </si>
  <si>
    <t xml:space="preserve">    缉私警察</t>
  </si>
  <si>
    <t xml:space="preserve">      缉私业务</t>
  </si>
  <si>
    <t xml:space="preserve">      其他缉私警察支出</t>
  </si>
  <si>
    <t xml:space="preserve">    其他公共安全支出</t>
  </si>
  <si>
    <t xml:space="preserve">      国家司法救助支出</t>
  </si>
  <si>
    <t xml:space="preserve">      其他公共安全支出</t>
  </si>
  <si>
    <t xml:space="preserve">  教育支出</t>
  </si>
  <si>
    <t xml:space="preserve">    教育管理事务</t>
  </si>
  <si>
    <t xml:space="preserve">      其他教育管理事务支出</t>
  </si>
  <si>
    <t xml:space="preserve">    普通教育</t>
  </si>
  <si>
    <t xml:space="preserve">      学前教育</t>
  </si>
  <si>
    <t xml:space="preserve">      小学教育</t>
  </si>
  <si>
    <t xml:space="preserve">      初中教育</t>
  </si>
  <si>
    <t xml:space="preserve">      高中教育</t>
  </si>
  <si>
    <t xml:space="preserve">      高等教育</t>
  </si>
  <si>
    <t xml:space="preserve">      其他普通教育支出</t>
  </si>
  <si>
    <t xml:space="preserve">    职业教育</t>
  </si>
  <si>
    <t xml:space="preserve">      初等职业教育</t>
  </si>
  <si>
    <t xml:space="preserve">      中等职业教育</t>
  </si>
  <si>
    <t xml:space="preserve">      技校教育</t>
  </si>
  <si>
    <t xml:space="preserve">      高等职业教育</t>
  </si>
  <si>
    <t xml:space="preserve">      其他职业教育支出</t>
  </si>
  <si>
    <t xml:space="preserve">    成人教育</t>
  </si>
  <si>
    <t xml:space="preserve">      成人初等教育</t>
  </si>
  <si>
    <t xml:space="preserve">      成人中等教育</t>
  </si>
  <si>
    <t xml:space="preserve">      成人高等教育</t>
  </si>
  <si>
    <t xml:space="preserve">      成人广播电视教育</t>
  </si>
  <si>
    <t xml:space="preserve">      其他成人教育支出</t>
  </si>
  <si>
    <t xml:space="preserve">    广播电视教育</t>
  </si>
  <si>
    <t xml:space="preserve">      广播电视学校</t>
  </si>
  <si>
    <t xml:space="preserve">      教育电视台</t>
  </si>
  <si>
    <t xml:space="preserve">      其他广播电视教育支出</t>
  </si>
  <si>
    <t xml:space="preserve">    留学教育</t>
  </si>
  <si>
    <t xml:space="preserve">      出国留学教育</t>
  </si>
  <si>
    <t xml:space="preserve">      来华留学教育</t>
  </si>
  <si>
    <t xml:space="preserve">      其他留学教育支出</t>
  </si>
  <si>
    <t xml:space="preserve">    特殊教育</t>
  </si>
  <si>
    <t xml:space="preserve">      特殊学校教育</t>
  </si>
  <si>
    <t xml:space="preserve">      工读学校教育</t>
  </si>
  <si>
    <t xml:space="preserve">      其他特殊教育支出</t>
  </si>
  <si>
    <t xml:space="preserve">    进修及培训</t>
  </si>
  <si>
    <t xml:space="preserve">      教师进修</t>
  </si>
  <si>
    <t xml:space="preserve">      干部教育</t>
  </si>
  <si>
    <t xml:space="preserve">      培训支出</t>
  </si>
  <si>
    <t xml:space="preserve">      退役士兵能力提升</t>
  </si>
  <si>
    <t xml:space="preserve">      其他进修及培训</t>
  </si>
  <si>
    <t xml:space="preserve">    教育费附加安排的支出</t>
  </si>
  <si>
    <t xml:space="preserve">      农村中小学校舍建设</t>
  </si>
  <si>
    <t xml:space="preserve">      农村中小学教学设施</t>
  </si>
  <si>
    <t xml:space="preserve">      城市中小学校舍建设</t>
  </si>
  <si>
    <t xml:space="preserve">      城市中小学教学设施</t>
  </si>
  <si>
    <t xml:space="preserve">      中等职业学校教学设施</t>
  </si>
  <si>
    <t xml:space="preserve">      其他教育费附加安排的支出</t>
  </si>
  <si>
    <t xml:space="preserve">    其他教育支出</t>
  </si>
  <si>
    <t xml:space="preserve">      其他教育支出</t>
  </si>
  <si>
    <t xml:space="preserve">  科学技术支出</t>
  </si>
  <si>
    <t xml:space="preserve">    科学技术管理事务</t>
  </si>
  <si>
    <t xml:space="preserve">      其他科学技术管理事务支出</t>
  </si>
  <si>
    <t xml:space="preserve">    基础研究</t>
  </si>
  <si>
    <t xml:space="preserve">      机构运行</t>
  </si>
  <si>
    <t xml:space="preserve">      自然科学基金</t>
  </si>
  <si>
    <t xml:space="preserve">      实验室及相关设施</t>
  </si>
  <si>
    <t xml:space="preserve">      重大科学工程</t>
  </si>
  <si>
    <t xml:space="preserve">      专项基础科研</t>
  </si>
  <si>
    <t xml:space="preserve">      专项技术基础</t>
  </si>
  <si>
    <t xml:space="preserve">      科技人才队伍建设</t>
  </si>
  <si>
    <t xml:space="preserve">      其他基础研究支出</t>
  </si>
  <si>
    <t xml:space="preserve">    应用研究</t>
  </si>
  <si>
    <t xml:space="preserve">      社会公益研究</t>
  </si>
  <si>
    <t xml:space="preserve">      高技术研究</t>
  </si>
  <si>
    <t xml:space="preserve">      专项科研试制</t>
  </si>
  <si>
    <t xml:space="preserve">      其他应用研究支出</t>
  </si>
  <si>
    <t xml:space="preserve">    技术研究与开发</t>
  </si>
  <si>
    <t xml:space="preserve">      科技成果转化与扩散</t>
  </si>
  <si>
    <t xml:space="preserve">      共性技术研究与开发</t>
  </si>
  <si>
    <t xml:space="preserve">      其他技术研究与开发支出</t>
  </si>
  <si>
    <t xml:space="preserve">    科技条件与服务</t>
  </si>
  <si>
    <t xml:space="preserve">      技术创新服务体系</t>
  </si>
  <si>
    <t xml:space="preserve">      科技条件专项</t>
  </si>
  <si>
    <t xml:space="preserve">      其他科技条件与服务支出</t>
  </si>
  <si>
    <t xml:space="preserve">    社会科学</t>
  </si>
  <si>
    <t xml:space="preserve">      社会科学研究机构</t>
  </si>
  <si>
    <t xml:space="preserve">      社会科学研究</t>
  </si>
  <si>
    <t xml:space="preserve">      社科基金支出</t>
  </si>
  <si>
    <t xml:space="preserve">      其他社会科学支出</t>
  </si>
  <si>
    <t xml:space="preserve">    科学技术普及</t>
  </si>
  <si>
    <t xml:space="preserve">      科普活动</t>
  </si>
  <si>
    <t xml:space="preserve">      青少年科技活动</t>
  </si>
  <si>
    <t xml:space="preserve">      学术交流活动</t>
  </si>
  <si>
    <t xml:space="preserve">      科技馆站</t>
  </si>
  <si>
    <t xml:space="preserve">      其他科学技术普及支出</t>
  </si>
  <si>
    <t xml:space="preserve">    科技交流与合作</t>
  </si>
  <si>
    <t xml:space="preserve">      国际交流与合作</t>
  </si>
  <si>
    <t xml:space="preserve">      重大科技合作项目</t>
  </si>
  <si>
    <t xml:space="preserve">      其他科技交流与合作支出</t>
  </si>
  <si>
    <t xml:space="preserve">    科技重大项目</t>
  </si>
  <si>
    <t xml:space="preserve">      科技重大专项</t>
  </si>
  <si>
    <t xml:space="preserve">      重点研发计划</t>
  </si>
  <si>
    <t xml:space="preserve">      其他科技重大项目</t>
  </si>
  <si>
    <t xml:space="preserve">    其他科学技术支出</t>
  </si>
  <si>
    <t xml:space="preserve">      科技奖励</t>
  </si>
  <si>
    <t xml:space="preserve">      核应急</t>
  </si>
  <si>
    <t xml:space="preserve">      转制科研机构</t>
  </si>
  <si>
    <t xml:space="preserve">      其他科学技术支出</t>
  </si>
  <si>
    <t xml:space="preserve">  文化旅游体育与传媒支出</t>
  </si>
  <si>
    <t xml:space="preserve">    文化和旅游</t>
  </si>
  <si>
    <t xml:space="preserve">      图书馆</t>
  </si>
  <si>
    <t xml:space="preserve">      文化展示及纪念机构</t>
  </si>
  <si>
    <t xml:space="preserve">      艺术表演场所</t>
  </si>
  <si>
    <t xml:space="preserve">      艺术表演团体</t>
  </si>
  <si>
    <t xml:space="preserve">      文化活动</t>
  </si>
  <si>
    <t xml:space="preserve">      群众文化</t>
  </si>
  <si>
    <t xml:space="preserve">      文化和旅游交流与合作</t>
  </si>
  <si>
    <t xml:space="preserve">      文化创作与保护</t>
  </si>
  <si>
    <t xml:space="preserve">      文化和旅游市场管理</t>
  </si>
  <si>
    <t xml:space="preserve">      旅游宣传</t>
  </si>
  <si>
    <t xml:space="preserve">      文化和旅游管理事务</t>
  </si>
  <si>
    <t xml:space="preserve">      其他文化和旅游支出</t>
  </si>
  <si>
    <t xml:space="preserve">    文物</t>
  </si>
  <si>
    <t xml:space="preserve">      文物保护</t>
  </si>
  <si>
    <t xml:space="preserve">      博物馆</t>
  </si>
  <si>
    <t xml:space="preserve">      历史名城与古迹</t>
  </si>
  <si>
    <t xml:space="preserve">      其他文物支出</t>
  </si>
  <si>
    <t xml:space="preserve">    体育</t>
  </si>
  <si>
    <t xml:space="preserve">      运动项目管理</t>
  </si>
  <si>
    <t xml:space="preserve">      体育竞赛</t>
  </si>
  <si>
    <t xml:space="preserve">      体育训练</t>
  </si>
  <si>
    <t xml:space="preserve">      体育场馆</t>
  </si>
  <si>
    <t xml:space="preserve">      群众体育</t>
  </si>
  <si>
    <t xml:space="preserve">      体育交流与合作</t>
  </si>
  <si>
    <t xml:space="preserve">      其他体育支出</t>
  </si>
  <si>
    <t xml:space="preserve">    新闻出版电影</t>
  </si>
  <si>
    <t xml:space="preserve">      新闻通讯</t>
  </si>
  <si>
    <t xml:space="preserve">      出版发行</t>
  </si>
  <si>
    <t xml:space="preserve">      版权管理</t>
  </si>
  <si>
    <t xml:space="preserve">      电影</t>
  </si>
  <si>
    <t xml:space="preserve">      其他新闻出版电影支出</t>
  </si>
  <si>
    <t xml:space="preserve">    广播电视</t>
  </si>
  <si>
    <t xml:space="preserve">      监测监管</t>
  </si>
  <si>
    <t xml:space="preserve">      传输发射</t>
  </si>
  <si>
    <t xml:space="preserve">      广播电视事务</t>
  </si>
  <si>
    <t xml:space="preserve">      其他广播电视支出</t>
  </si>
  <si>
    <t xml:space="preserve">    其他文化旅游体育与传媒支出</t>
  </si>
  <si>
    <t xml:space="preserve">      宣传文化发展专项支出</t>
  </si>
  <si>
    <t xml:space="preserve">      文化产业发展专项支出</t>
  </si>
  <si>
    <t xml:space="preserve">      其他文化旅游体育与传媒支出</t>
  </si>
  <si>
    <t xml:space="preserve">  社会保障和就业支出</t>
  </si>
  <si>
    <t xml:space="preserve">    人力资源和社会保障管理事务</t>
  </si>
  <si>
    <t xml:space="preserve">      综合业务管理</t>
  </si>
  <si>
    <t xml:space="preserve">      劳动保障监察</t>
  </si>
  <si>
    <t xml:space="preserve">      就业管理事务</t>
  </si>
  <si>
    <t xml:space="preserve">      社会保险业务管理事务</t>
  </si>
  <si>
    <t xml:space="preserve">      社会保险经办机构</t>
  </si>
  <si>
    <t xml:space="preserve">      劳动关系和维权</t>
  </si>
  <si>
    <t xml:space="preserve">      公共就业服务和职业技能鉴定机构</t>
  </si>
  <si>
    <t xml:space="preserve">      劳动人事争议调解仲裁</t>
  </si>
  <si>
    <t xml:space="preserve">      政府特殊津贴</t>
  </si>
  <si>
    <t xml:space="preserve">      资助留学回国人员</t>
  </si>
  <si>
    <t xml:space="preserve">      博士后日常经费</t>
  </si>
  <si>
    <t xml:space="preserve">      引进人才费用</t>
  </si>
  <si>
    <t xml:space="preserve">      其他人力资源和社会保障管理事务支出</t>
  </si>
  <si>
    <t xml:space="preserve">    民政管理事务</t>
  </si>
  <si>
    <t xml:space="preserve">      社会组织管理</t>
  </si>
  <si>
    <t xml:space="preserve">      行政区划和地名管理</t>
  </si>
  <si>
    <t xml:space="preserve">      基层政权建设和社区治理</t>
  </si>
  <si>
    <t xml:space="preserve">      其他民政管理事务支出</t>
  </si>
  <si>
    <t xml:space="preserve">    补充全国社会保障基金</t>
  </si>
  <si>
    <t xml:space="preserve">      用一般公共预算补充基金</t>
  </si>
  <si>
    <t xml:space="preserve">    行政事业单位养老支出</t>
  </si>
  <si>
    <t xml:space="preserve">      行政单位离退休</t>
  </si>
  <si>
    <t xml:space="preserve">      事业单位离退休</t>
  </si>
  <si>
    <t xml:space="preserve">      离退休人员管理机构</t>
  </si>
  <si>
    <t xml:space="preserve">      机关事业单位基本养老保险缴费支出</t>
  </si>
  <si>
    <t xml:space="preserve">      机关事业单位职业年金缴费支出</t>
  </si>
  <si>
    <t xml:space="preserve">      对机关事业单位基本养老保险基金的补助</t>
  </si>
  <si>
    <t xml:space="preserve">      对机关事业单位职业年金的补助</t>
  </si>
  <si>
    <t xml:space="preserve">      其他行政事业单位养老支出</t>
  </si>
  <si>
    <t xml:space="preserve">    企业改革补助</t>
  </si>
  <si>
    <t xml:space="preserve">      企业关闭破产补助</t>
  </si>
  <si>
    <t xml:space="preserve">      厂办大集体改革补助</t>
  </si>
  <si>
    <t xml:space="preserve">      其他企业改革发展补助</t>
  </si>
  <si>
    <t xml:space="preserve">    就业补助</t>
  </si>
  <si>
    <t xml:space="preserve">      就业创业服务补贴</t>
  </si>
  <si>
    <t xml:space="preserve">      职业培训补贴</t>
  </si>
  <si>
    <t xml:space="preserve">      社会保险补贴</t>
  </si>
  <si>
    <t xml:space="preserve">      公益性岗位补贴</t>
  </si>
  <si>
    <t xml:space="preserve">      职业技能鉴定补贴</t>
  </si>
  <si>
    <t xml:space="preserve">      就业见习补贴</t>
  </si>
  <si>
    <t xml:space="preserve">      高技能人才培养补助</t>
  </si>
  <si>
    <t xml:space="preserve">      促进创业补贴</t>
  </si>
  <si>
    <t xml:space="preserve">      其他就业补助支出</t>
  </si>
  <si>
    <t xml:space="preserve">    抚恤</t>
  </si>
  <si>
    <t xml:space="preserve">      死亡抚恤</t>
  </si>
  <si>
    <t xml:space="preserve">      伤残抚恤</t>
  </si>
  <si>
    <t xml:space="preserve">      在乡复员、退伍军人生活补助</t>
  </si>
  <si>
    <t xml:space="preserve">      义务兵优待</t>
  </si>
  <si>
    <t xml:space="preserve">      农村籍退役士兵老年生活补助</t>
  </si>
  <si>
    <t xml:space="preserve">      光荣院</t>
  </si>
  <si>
    <t xml:space="preserve">      褒扬纪念</t>
  </si>
  <si>
    <t xml:space="preserve">      其他优抚支出</t>
  </si>
  <si>
    <t xml:space="preserve">    退役安置</t>
  </si>
  <si>
    <t xml:space="preserve">      退役士兵安置</t>
  </si>
  <si>
    <t xml:space="preserve">      军队移交政府的离退休人员安置</t>
  </si>
  <si>
    <t xml:space="preserve">      军队移交政府离退休干部管理机构</t>
  </si>
  <si>
    <t xml:space="preserve">      退役士兵管理教育</t>
  </si>
  <si>
    <t xml:space="preserve">      军队转业干部安置</t>
  </si>
  <si>
    <t xml:space="preserve">      其他退役安置支出</t>
  </si>
  <si>
    <t xml:space="preserve">    社会福利</t>
  </si>
  <si>
    <t xml:space="preserve">      儿童福利</t>
  </si>
  <si>
    <t xml:space="preserve">      老年福利</t>
  </si>
  <si>
    <t xml:space="preserve">      康复辅具</t>
  </si>
  <si>
    <t xml:space="preserve">      殡葬</t>
  </si>
  <si>
    <t xml:space="preserve">      社会福利事业单位</t>
  </si>
  <si>
    <t xml:space="preserve">      养老服务</t>
  </si>
  <si>
    <t xml:space="preserve">      其他社会福利支出</t>
  </si>
  <si>
    <t xml:space="preserve">    残疾人事业</t>
  </si>
  <si>
    <t xml:space="preserve">      残疾人康复</t>
  </si>
  <si>
    <t xml:space="preserve">      残疾人就业</t>
  </si>
  <si>
    <t xml:space="preserve">      残疾人体育</t>
  </si>
  <si>
    <t xml:space="preserve">      残疾人生活和护理补贴</t>
  </si>
  <si>
    <t xml:space="preserve">      其他残疾人事业支出</t>
  </si>
  <si>
    <t xml:space="preserve">    红十字事业</t>
  </si>
  <si>
    <t xml:space="preserve">      其他红十字事业支出</t>
  </si>
  <si>
    <t xml:space="preserve">    最低生活保障</t>
  </si>
  <si>
    <t xml:space="preserve">      城市最低生活保障金支出</t>
  </si>
  <si>
    <t xml:space="preserve">      农村最低生活保障金支出</t>
  </si>
  <si>
    <t xml:space="preserve">    临时救助</t>
  </si>
  <si>
    <t xml:space="preserve">      临时救助支出</t>
  </si>
  <si>
    <t xml:space="preserve">      流浪乞讨人员救助支出</t>
  </si>
  <si>
    <t xml:space="preserve">    特困人员救助供养</t>
  </si>
  <si>
    <t xml:space="preserve">      城市特困人员救助供养支出</t>
  </si>
  <si>
    <t xml:space="preserve">      农村特困人员救助供养支出</t>
  </si>
  <si>
    <t xml:space="preserve">    补充道路交通事故社会救助基金</t>
  </si>
  <si>
    <t xml:space="preserve">      对道路交通事故社会救助基金的补助</t>
  </si>
  <si>
    <t xml:space="preserve">      交强险罚款收入补助基金支出</t>
  </si>
  <si>
    <t xml:space="preserve">    其他生活救助</t>
  </si>
  <si>
    <t xml:space="preserve">      其他城市生活救助</t>
  </si>
  <si>
    <t xml:space="preserve">      其他农村生活救助</t>
  </si>
  <si>
    <t xml:space="preserve">    财政对基本养老保险基金的补助</t>
  </si>
  <si>
    <t xml:space="preserve">      财政对企业职工基本养老保险基金的补助</t>
  </si>
  <si>
    <t xml:space="preserve">      财政对城乡居民基本养老保险基金的补助</t>
  </si>
  <si>
    <t xml:space="preserve">      财政对其他基本养老保险基金的补助</t>
  </si>
  <si>
    <t xml:space="preserve">    财政对其他社会保险基金的补助</t>
  </si>
  <si>
    <t xml:space="preserve">      财政对失业保险基金的补助</t>
  </si>
  <si>
    <t xml:space="preserve">      财政对工伤保险基金的补助</t>
  </si>
  <si>
    <t xml:space="preserve">      其他财政对社会保险基金的补助</t>
  </si>
  <si>
    <t xml:space="preserve">    退役军人管理事务</t>
  </si>
  <si>
    <t xml:space="preserve">      拥军优属</t>
  </si>
  <si>
    <t xml:space="preserve">      军供保障</t>
  </si>
  <si>
    <t xml:space="preserve">      其他退役军人事务管理支出</t>
  </si>
  <si>
    <t xml:space="preserve">    财政代缴社会保险费支出</t>
  </si>
  <si>
    <t xml:space="preserve">      财政代缴城乡居民基本养老保险费支出</t>
  </si>
  <si>
    <t xml:space="preserve">      财政代缴其他社会保险费支出</t>
  </si>
  <si>
    <t xml:space="preserve">    其他社会保障和就业支出</t>
  </si>
  <si>
    <t xml:space="preserve">      其他社会保障和就业支出</t>
  </si>
  <si>
    <t xml:space="preserve">  卫生健康支出</t>
  </si>
  <si>
    <t xml:space="preserve">    卫生健康管理事务</t>
  </si>
  <si>
    <t xml:space="preserve">      其他卫生健康管理事务支出</t>
  </si>
  <si>
    <t xml:space="preserve">    公立医院</t>
  </si>
  <si>
    <t xml:space="preserve">      综合医院</t>
  </si>
  <si>
    <t xml:space="preserve">      中医(民族)医院</t>
  </si>
  <si>
    <t xml:space="preserve">      传染病医院</t>
  </si>
  <si>
    <t xml:space="preserve">      职业病防治医院</t>
  </si>
  <si>
    <t xml:space="preserve">      精神病医院</t>
  </si>
  <si>
    <t xml:space="preserve">      妇幼保健医院</t>
  </si>
  <si>
    <t xml:space="preserve">      儿童医院</t>
  </si>
  <si>
    <t xml:space="preserve">      其他专科医院</t>
  </si>
  <si>
    <t xml:space="preserve">      福利医院</t>
  </si>
  <si>
    <t xml:space="preserve">      行业医院</t>
  </si>
  <si>
    <t xml:space="preserve">      处理医疗欠费</t>
  </si>
  <si>
    <t xml:space="preserve">      康复医院</t>
  </si>
  <si>
    <t xml:space="preserve">      优抚医院</t>
  </si>
  <si>
    <t xml:space="preserve">      其他公立医院支出</t>
  </si>
  <si>
    <t xml:space="preserve">    基层医疗卫生机构</t>
  </si>
  <si>
    <t xml:space="preserve">      城市社区卫生机构</t>
  </si>
  <si>
    <t xml:space="preserve">      乡镇卫生院</t>
  </si>
  <si>
    <t xml:space="preserve">      其他基层医疗卫生机构支出</t>
  </si>
  <si>
    <t xml:space="preserve">    公共卫生</t>
  </si>
  <si>
    <t xml:space="preserve">      疾病预防控制机构</t>
  </si>
  <si>
    <t xml:space="preserve">      卫生监督机构</t>
  </si>
  <si>
    <t xml:space="preserve">      妇幼保健机构</t>
  </si>
  <si>
    <t xml:space="preserve">      精神卫生机构</t>
  </si>
  <si>
    <t xml:space="preserve">      应急救治机构</t>
  </si>
  <si>
    <t xml:space="preserve">      采供血机构</t>
  </si>
  <si>
    <t xml:space="preserve">      其他专业公共卫生机构</t>
  </si>
  <si>
    <t xml:space="preserve">      基本公共卫生服务</t>
  </si>
  <si>
    <t xml:space="preserve">      重大公共卫生服务</t>
  </si>
  <si>
    <t xml:space="preserve">      突发公共卫生事件应急处置</t>
  </si>
  <si>
    <t xml:space="preserve">      其他公共卫生支出</t>
  </si>
  <si>
    <t xml:space="preserve">    计划生育事务</t>
  </si>
  <si>
    <t xml:space="preserve">      计划生育机构</t>
  </si>
  <si>
    <t xml:space="preserve">      计划生育服务</t>
  </si>
  <si>
    <t xml:space="preserve">      其他计划生育事务支出</t>
  </si>
  <si>
    <t xml:space="preserve">    行政事业单位医疗</t>
  </si>
  <si>
    <t xml:space="preserve">      行政单位医疗</t>
  </si>
  <si>
    <t xml:space="preserve">      事业单位医疗</t>
  </si>
  <si>
    <t xml:space="preserve">      公务员医疗补助</t>
  </si>
  <si>
    <t xml:space="preserve">      其他行政事业单位医疗支出</t>
  </si>
  <si>
    <t xml:space="preserve">    财政对基本医疗保险基金的补助</t>
  </si>
  <si>
    <t xml:space="preserve">      财政对职工基本医疗保险基金的补助</t>
  </si>
  <si>
    <t xml:space="preserve">      财政对城乡居民基本医疗保险基金的补助</t>
  </si>
  <si>
    <t xml:space="preserve">      财政对其他基本医疗保险基金的补助</t>
  </si>
  <si>
    <t xml:space="preserve">    医疗救助</t>
  </si>
  <si>
    <t xml:space="preserve">      城乡医疗救助</t>
  </si>
  <si>
    <t xml:space="preserve">      疾病应急救助</t>
  </si>
  <si>
    <t xml:space="preserve">      其他医疗救助支出</t>
  </si>
  <si>
    <t xml:space="preserve">    优抚对象医疗</t>
  </si>
  <si>
    <t xml:space="preserve">      优抚对象医疗补助</t>
  </si>
  <si>
    <t xml:space="preserve">      其他优抚对象医疗支出</t>
  </si>
  <si>
    <t xml:space="preserve">    医疗保障管理事务</t>
  </si>
  <si>
    <t xml:space="preserve">      医疗保障政策管理</t>
  </si>
  <si>
    <t xml:space="preserve">      医疗保障经办事务</t>
  </si>
  <si>
    <t xml:space="preserve">      其他医疗保障管理事务支出</t>
  </si>
  <si>
    <t xml:space="preserve">    老龄卫生健康事务</t>
  </si>
  <si>
    <t xml:space="preserve">      老龄卫生健康事务</t>
  </si>
  <si>
    <t xml:space="preserve">    中医药事务</t>
  </si>
  <si>
    <t xml:space="preserve">      中医（民族医）药专项</t>
  </si>
  <si>
    <t xml:space="preserve">      其他中医药事务支出</t>
  </si>
  <si>
    <t xml:space="preserve">    疾病预防控制事务</t>
  </si>
  <si>
    <t xml:space="preserve">      其他疾病预防控制事务支出</t>
  </si>
  <si>
    <t xml:space="preserve">    其他卫生健康支出</t>
  </si>
  <si>
    <t xml:space="preserve">      其他卫生健康支出</t>
  </si>
  <si>
    <t xml:space="preserve">  节能环保支出</t>
  </si>
  <si>
    <t xml:space="preserve">    环境保护管理事务</t>
  </si>
  <si>
    <t xml:space="preserve">      生态环境保护宣传</t>
  </si>
  <si>
    <t xml:space="preserve">      环境保护法规、规划及标准</t>
  </si>
  <si>
    <t xml:space="preserve">      生态环境国际合作及履约</t>
  </si>
  <si>
    <t xml:space="preserve">      生态环境保护行政许可</t>
  </si>
  <si>
    <t xml:space="preserve">      应对气候变化管理事务</t>
  </si>
  <si>
    <t xml:space="preserve">      其他环境保护管理事务支出</t>
  </si>
  <si>
    <t xml:space="preserve">    环境监测与监察</t>
  </si>
  <si>
    <t xml:space="preserve">      建设项目环评审查与监督</t>
  </si>
  <si>
    <t xml:space="preserve">      核与辐射安全监督</t>
  </si>
  <si>
    <t xml:space="preserve">      其他环境监测与监察支出</t>
  </si>
  <si>
    <t xml:space="preserve">    污染防治</t>
  </si>
  <si>
    <t xml:space="preserve">      大气</t>
  </si>
  <si>
    <t xml:space="preserve">      水体</t>
  </si>
  <si>
    <t xml:space="preserve">      噪声</t>
  </si>
  <si>
    <t xml:space="preserve">      固体废弃物与化学品</t>
  </si>
  <si>
    <t xml:space="preserve">      放射源和放射性废物监管</t>
  </si>
  <si>
    <t xml:space="preserve">      辐射</t>
  </si>
  <si>
    <t xml:space="preserve">      土壤</t>
  </si>
  <si>
    <t xml:space="preserve">      其他污染防治支出</t>
  </si>
  <si>
    <t xml:space="preserve">    自然生态保护</t>
  </si>
  <si>
    <t xml:space="preserve">      生态保护</t>
  </si>
  <si>
    <t xml:space="preserve">      农村环境保护</t>
  </si>
  <si>
    <t xml:space="preserve">      生物及物种资源保护</t>
  </si>
  <si>
    <t xml:space="preserve">      草原生态修复治理</t>
  </si>
  <si>
    <t xml:space="preserve">      自然保护地</t>
  </si>
  <si>
    <t xml:space="preserve">      其他自然生态保护支出</t>
  </si>
  <si>
    <t xml:space="preserve">    森林保护修复</t>
  </si>
  <si>
    <t xml:space="preserve">      森林管护</t>
  </si>
  <si>
    <t xml:space="preserve">      社会保险补助</t>
  </si>
  <si>
    <t xml:space="preserve">      政策性社会性支出补助</t>
  </si>
  <si>
    <t xml:space="preserve">      天然林保护工程建设 </t>
  </si>
  <si>
    <t xml:space="preserve">      停伐补助</t>
  </si>
  <si>
    <t xml:space="preserve">      其他森林保护修复支出</t>
  </si>
  <si>
    <t xml:space="preserve">    风沙荒漠治理</t>
  </si>
  <si>
    <t xml:space="preserve">      京津风沙源治理工程建设</t>
  </si>
  <si>
    <t xml:space="preserve">      其他风沙荒漠治理支出</t>
  </si>
  <si>
    <t xml:space="preserve">    退牧还草</t>
  </si>
  <si>
    <t xml:space="preserve">      退牧还草工程建设</t>
  </si>
  <si>
    <t xml:space="preserve">      其他退牧还草支出</t>
  </si>
  <si>
    <t xml:space="preserve">    已垦草原退耕还草</t>
  </si>
  <si>
    <t xml:space="preserve">      已垦草原退耕还草</t>
  </si>
  <si>
    <t xml:space="preserve">    能源节约利用</t>
  </si>
  <si>
    <t xml:space="preserve">      能源节约利用</t>
  </si>
  <si>
    <t xml:space="preserve">    污染减排</t>
  </si>
  <si>
    <t xml:space="preserve">      生态环境监测与信息</t>
  </si>
  <si>
    <t xml:space="preserve">      生态环境执法监察</t>
  </si>
  <si>
    <t xml:space="preserve">      减排专项支出</t>
  </si>
  <si>
    <t xml:space="preserve">      清洁生产专项支出</t>
  </si>
  <si>
    <t xml:space="preserve">      其他污染减排支出</t>
  </si>
  <si>
    <t xml:space="preserve">    可再生能源</t>
  </si>
  <si>
    <t xml:space="preserve">      可再生能源</t>
  </si>
  <si>
    <t xml:space="preserve">    循环经济</t>
  </si>
  <si>
    <t xml:space="preserve">      循环经济</t>
  </si>
  <si>
    <t xml:space="preserve">    能源管理事务</t>
  </si>
  <si>
    <t xml:space="preserve">      能源科技装备</t>
  </si>
  <si>
    <t xml:space="preserve">      能源行业管理</t>
  </si>
  <si>
    <t xml:space="preserve">      能源管理</t>
  </si>
  <si>
    <t xml:space="preserve">      农村电网建设</t>
  </si>
  <si>
    <t xml:space="preserve">      其他能源管理事务支出</t>
  </si>
  <si>
    <t xml:space="preserve">    其他节能环保支出</t>
  </si>
  <si>
    <t xml:space="preserve">      其他节能环保支出</t>
  </si>
  <si>
    <t xml:space="preserve">  城乡社区支出</t>
  </si>
  <si>
    <t xml:space="preserve">    城乡社区管理事务</t>
  </si>
  <si>
    <t xml:space="preserve">      城管执法</t>
  </si>
  <si>
    <t xml:space="preserve">      工程建设标准规范编制与监管</t>
  </si>
  <si>
    <t xml:space="preserve">      工程建设管理</t>
  </si>
  <si>
    <t xml:space="preserve">      市政公用行业市场监管</t>
  </si>
  <si>
    <t xml:space="preserve">      住宅建设与房地产市场监管</t>
  </si>
  <si>
    <t xml:space="preserve">      执业资格注册、资质审查</t>
  </si>
  <si>
    <t xml:space="preserve">      其他城乡社区管理事务支出</t>
  </si>
  <si>
    <t xml:space="preserve">    城乡社区规划与管理</t>
  </si>
  <si>
    <t xml:space="preserve">      城乡社区规划与管理</t>
  </si>
  <si>
    <t xml:space="preserve">    城乡社区公共设施</t>
  </si>
  <si>
    <t xml:space="preserve">      小城镇基础设施建设</t>
  </si>
  <si>
    <t xml:space="preserve">      其他城乡社区公共设施支出</t>
  </si>
  <si>
    <t xml:space="preserve">    城乡社区环境卫生</t>
  </si>
  <si>
    <t xml:space="preserve">      城乡社区环境卫生</t>
  </si>
  <si>
    <t xml:space="preserve">    建设市场管理与监督</t>
  </si>
  <si>
    <t xml:space="preserve">      建设市场管理与监督</t>
  </si>
  <si>
    <t xml:space="preserve">    其他城乡社区支出</t>
  </si>
  <si>
    <t xml:space="preserve">      其他城乡社区支出</t>
  </si>
  <si>
    <t xml:space="preserve">  农林水支出</t>
  </si>
  <si>
    <t xml:space="preserve">    农业农村</t>
  </si>
  <si>
    <t xml:space="preserve">      农垦运行</t>
  </si>
  <si>
    <t xml:space="preserve">      科技转化与推广服务</t>
  </si>
  <si>
    <t xml:space="preserve">      病虫害控制</t>
  </si>
  <si>
    <t xml:space="preserve">      农产品质量安全</t>
  </si>
  <si>
    <t xml:space="preserve">      执法监管</t>
  </si>
  <si>
    <t xml:space="preserve">      统计监测与信息服务</t>
  </si>
  <si>
    <t xml:space="preserve">      行业业务管理</t>
  </si>
  <si>
    <t xml:space="preserve">      对外交流与合作</t>
  </si>
  <si>
    <t xml:space="preserve">      防灾救灾</t>
  </si>
  <si>
    <t xml:space="preserve">      稳定农民收入补贴</t>
  </si>
  <si>
    <t xml:space="preserve">      农业结构调整补贴</t>
  </si>
  <si>
    <t xml:space="preserve">      农业生产发展</t>
  </si>
  <si>
    <t xml:space="preserve">      农村合作经济</t>
  </si>
  <si>
    <t xml:space="preserve">      农产品加工与促销</t>
  </si>
  <si>
    <t xml:space="preserve">      农村社会事业</t>
  </si>
  <si>
    <t xml:space="preserve">      农业生态资源保护</t>
  </si>
  <si>
    <t xml:space="preserve">      乡村道路建设</t>
  </si>
  <si>
    <t xml:space="preserve">      渔业发展</t>
  </si>
  <si>
    <t xml:space="preserve">      对高校毕业生到基层任职补助</t>
  </si>
  <si>
    <t xml:space="preserve">      耕地建设与利用</t>
  </si>
  <si>
    <t xml:space="preserve">      其他农业农村支出</t>
  </si>
  <si>
    <t xml:space="preserve">    林业和草原</t>
  </si>
  <si>
    <t xml:space="preserve">      事业机构</t>
  </si>
  <si>
    <t xml:space="preserve">      森林资源培育</t>
  </si>
  <si>
    <t xml:space="preserve">      技术推广与转化</t>
  </si>
  <si>
    <t xml:space="preserve">      森林资源管理</t>
  </si>
  <si>
    <t xml:space="preserve">      森林生态效益补偿</t>
  </si>
  <si>
    <t xml:space="preserve">      动植物保护</t>
  </si>
  <si>
    <t xml:space="preserve">      湿地保护</t>
  </si>
  <si>
    <t xml:space="preserve">      执法与监督</t>
  </si>
  <si>
    <t xml:space="preserve">      防沙治沙</t>
  </si>
  <si>
    <t xml:space="preserve">      对外合作与交流</t>
  </si>
  <si>
    <t xml:space="preserve">      产业化管理</t>
  </si>
  <si>
    <t xml:space="preserve">      信息管理</t>
  </si>
  <si>
    <t xml:space="preserve">      林区公共支出</t>
  </si>
  <si>
    <t xml:space="preserve">      贷款贴息</t>
  </si>
  <si>
    <t xml:space="preserve">      林业草原防灾减灾</t>
  </si>
  <si>
    <t xml:space="preserve">      草原管理</t>
  </si>
  <si>
    <t xml:space="preserve">      退耕还林还草</t>
  </si>
  <si>
    <t xml:space="preserve">      其他林业和草原支出</t>
  </si>
  <si>
    <t xml:space="preserve">    水利</t>
  </si>
  <si>
    <t xml:space="preserve">      水利行业业务管理</t>
  </si>
  <si>
    <t xml:space="preserve">      水利工程建设</t>
  </si>
  <si>
    <t xml:space="preserve">      水利工程运行与维护</t>
  </si>
  <si>
    <t xml:space="preserve">      长江黄河等流域管理</t>
  </si>
  <si>
    <t xml:space="preserve">      水利前期工作</t>
  </si>
  <si>
    <t xml:space="preserve">      水利执法监督</t>
  </si>
  <si>
    <t xml:space="preserve">      水土保持</t>
  </si>
  <si>
    <t xml:space="preserve">      水资源节约管理与保护</t>
  </si>
  <si>
    <t xml:space="preserve">      水质监测</t>
  </si>
  <si>
    <t xml:space="preserve">      水文测报</t>
  </si>
  <si>
    <t xml:space="preserve">      防汛</t>
  </si>
  <si>
    <t xml:space="preserve">      抗旱</t>
  </si>
  <si>
    <t xml:space="preserve">      农村水利</t>
  </si>
  <si>
    <t xml:space="preserve">      水利技术推广</t>
  </si>
  <si>
    <t xml:space="preserve">      国际河流治理与管理</t>
  </si>
  <si>
    <t xml:space="preserve">      江河湖库水系综合整治</t>
  </si>
  <si>
    <t xml:space="preserve">      大中型水库移民后期扶持专项支出</t>
  </si>
  <si>
    <t xml:space="preserve">      水利安全监督</t>
  </si>
  <si>
    <t xml:space="preserve">      水利建设征地及移民支出</t>
  </si>
  <si>
    <t xml:space="preserve">      农村供水</t>
  </si>
  <si>
    <t xml:space="preserve">      南水北调工程建设</t>
  </si>
  <si>
    <t xml:space="preserve">      南水北调工程管理</t>
  </si>
  <si>
    <t xml:space="preserve">      其他水利支出</t>
  </si>
  <si>
    <t xml:space="preserve">    巩固脱贫攻坚成果衔接乡村振兴</t>
  </si>
  <si>
    <t xml:space="preserve">      农村基础设施建设</t>
  </si>
  <si>
    <t xml:space="preserve">      生产发展</t>
  </si>
  <si>
    <t xml:space="preserve">      社会发展</t>
  </si>
  <si>
    <t xml:space="preserve">      贷款奖补和贴息</t>
  </si>
  <si>
    <t xml:space="preserve">      “三西”农业建设专项补助</t>
  </si>
  <si>
    <t xml:space="preserve">      其他巩固脱贫攻坚成果衔接乡村振兴支出</t>
  </si>
  <si>
    <t xml:space="preserve">    农村综合改革</t>
  </si>
  <si>
    <t xml:space="preserve">      对村级公益事业建设的补助</t>
  </si>
  <si>
    <t xml:space="preserve">      国有农场办社会职能改革补助</t>
  </si>
  <si>
    <t xml:space="preserve">      对村民委员会和村党支部的补助</t>
  </si>
  <si>
    <t xml:space="preserve">      对村集体经济组织的补助</t>
  </si>
  <si>
    <t xml:space="preserve">      农村综合改革示范试点补助</t>
  </si>
  <si>
    <t xml:space="preserve">      其他农村综合改革支出</t>
  </si>
  <si>
    <t xml:space="preserve">    普惠金融发展支出</t>
  </si>
  <si>
    <t xml:space="preserve">      支持农村金融机构</t>
  </si>
  <si>
    <t xml:space="preserve">      农业保险保费补贴</t>
  </si>
  <si>
    <t xml:space="preserve">      创业担保贷款贴息及奖补</t>
  </si>
  <si>
    <t xml:space="preserve">      补充创业担保贷款基金</t>
  </si>
  <si>
    <t xml:space="preserve">      其他普惠金融发展支出</t>
  </si>
  <si>
    <t xml:space="preserve">    目标价格补贴</t>
  </si>
  <si>
    <t xml:space="preserve">      棉花目标价格补贴</t>
  </si>
  <si>
    <t xml:space="preserve">      其他目标价格补贴</t>
  </si>
  <si>
    <t xml:space="preserve">    其他农林水支出</t>
  </si>
  <si>
    <t xml:space="preserve">      化解其他公益性乡村债务支出</t>
  </si>
  <si>
    <t xml:space="preserve">      其他农林水支出</t>
  </si>
  <si>
    <t xml:space="preserve">  交通运输支出</t>
  </si>
  <si>
    <t xml:space="preserve">    公路水路运输</t>
  </si>
  <si>
    <t xml:space="preserve">      公路建设</t>
  </si>
  <si>
    <t xml:space="preserve">      公路养护</t>
  </si>
  <si>
    <t xml:space="preserve">      交通运输信息化建设</t>
  </si>
  <si>
    <t xml:space="preserve">      公路和运输安全</t>
  </si>
  <si>
    <t xml:space="preserve">      公路运输管理</t>
  </si>
  <si>
    <t xml:space="preserve">      公路和运输技术标准化建设</t>
  </si>
  <si>
    <t xml:space="preserve">      水运建设</t>
  </si>
  <si>
    <t xml:space="preserve">      航道维护</t>
  </si>
  <si>
    <t xml:space="preserve">      船舶检验</t>
  </si>
  <si>
    <t xml:space="preserve">      救助打捞</t>
  </si>
  <si>
    <t xml:space="preserve">      内河运输</t>
  </si>
  <si>
    <t xml:space="preserve">      远洋运输</t>
  </si>
  <si>
    <t xml:space="preserve">      海事管理</t>
  </si>
  <si>
    <t xml:space="preserve">      航标事业发展支出</t>
  </si>
  <si>
    <t xml:space="preserve">      水路运输管理支出</t>
  </si>
  <si>
    <t xml:space="preserve">      口岸建设</t>
  </si>
  <si>
    <t xml:space="preserve">      其他公路水路运输支出</t>
  </si>
  <si>
    <t xml:space="preserve">    铁路运输</t>
  </si>
  <si>
    <t xml:space="preserve">      铁路路网建设</t>
  </si>
  <si>
    <t xml:space="preserve">      铁路还贷专项</t>
  </si>
  <si>
    <t xml:space="preserve">      铁路安全</t>
  </si>
  <si>
    <t xml:space="preserve">      铁路专项运输</t>
  </si>
  <si>
    <t xml:space="preserve">      行业监管</t>
  </si>
  <si>
    <t xml:space="preserve">      其他铁路运输支出</t>
  </si>
  <si>
    <t xml:space="preserve">    民用航空运输</t>
  </si>
  <si>
    <t xml:space="preserve">      机场建设</t>
  </si>
  <si>
    <t xml:space="preserve">      空管系统建设</t>
  </si>
  <si>
    <t xml:space="preserve">      民航还贷专项支出</t>
  </si>
  <si>
    <t xml:space="preserve">      民用航空安全</t>
  </si>
  <si>
    <t xml:space="preserve">      民航专项运输</t>
  </si>
  <si>
    <t xml:space="preserve">      其他民用航空运输支出</t>
  </si>
  <si>
    <t xml:space="preserve">    邮政业支出</t>
  </si>
  <si>
    <t xml:space="preserve">      邮政普遍服务与特殊服务</t>
  </si>
  <si>
    <t xml:space="preserve">      其他邮政业支出</t>
  </si>
  <si>
    <t xml:space="preserve">    其他交通运输支出</t>
  </si>
  <si>
    <t xml:space="preserve">      公共交通运营补助</t>
  </si>
  <si>
    <t xml:space="preserve">      其他交通运输支出</t>
  </si>
  <si>
    <t xml:space="preserve">  资源勘探工业信息等支出</t>
  </si>
  <si>
    <t xml:space="preserve">    资源勘探开发</t>
  </si>
  <si>
    <t xml:space="preserve">      煤炭勘探开采和洗选</t>
  </si>
  <si>
    <t xml:space="preserve">      石油和天然气勘探开采</t>
  </si>
  <si>
    <t xml:space="preserve">      黑色金属矿勘探和采选</t>
  </si>
  <si>
    <t xml:space="preserve">      有色金属矿勘探和采选</t>
  </si>
  <si>
    <t xml:space="preserve">      非金属矿勘探和采选</t>
  </si>
  <si>
    <t xml:space="preserve">      其他资源勘探业支出</t>
  </si>
  <si>
    <t xml:space="preserve">    制造业</t>
  </si>
  <si>
    <t xml:space="preserve">      纺织业</t>
  </si>
  <si>
    <t xml:space="preserve">      医药制造业</t>
  </si>
  <si>
    <t xml:space="preserve">      非金属矿物制品业</t>
  </si>
  <si>
    <t xml:space="preserve">      通信设备、计算机及其他电子设备制造业</t>
  </si>
  <si>
    <t xml:space="preserve">      交通运输设备制造业</t>
  </si>
  <si>
    <t xml:space="preserve">      电气机械及器材制造业</t>
  </si>
  <si>
    <t xml:space="preserve">      工艺品及其他制造业</t>
  </si>
  <si>
    <t xml:space="preserve">      石油加工、炼焦及核燃料加工业</t>
  </si>
  <si>
    <t xml:space="preserve">      化学原料及化学制品制造业</t>
  </si>
  <si>
    <t xml:space="preserve">      黑色金属冶炼及压延加工业</t>
  </si>
  <si>
    <t xml:space="preserve">      有色金属冶炼及压延加工业</t>
  </si>
  <si>
    <t xml:space="preserve">      其他制造业支出</t>
  </si>
  <si>
    <t xml:space="preserve">    建筑业</t>
  </si>
  <si>
    <t xml:space="preserve">      其他建筑业支出</t>
  </si>
  <si>
    <t xml:space="preserve">    工业和信息产业监管</t>
  </si>
  <si>
    <t xml:space="preserve">      战备应急</t>
  </si>
  <si>
    <t xml:space="preserve">      专用通信</t>
  </si>
  <si>
    <t xml:space="preserve">      无线电及信息通信监管</t>
  </si>
  <si>
    <t xml:space="preserve">      工程建设及运行维护</t>
  </si>
  <si>
    <t xml:space="preserve">      产业发展</t>
  </si>
  <si>
    <t xml:space="preserve">      其他工业和信息产业监管支出</t>
  </si>
  <si>
    <t xml:space="preserve">    国有资产监管</t>
  </si>
  <si>
    <t xml:space="preserve">      国有企业监事会专项</t>
  </si>
  <si>
    <t xml:space="preserve">      中央企业专项管理</t>
  </si>
  <si>
    <t xml:space="preserve">      其他国有资产监管支出</t>
  </si>
  <si>
    <t xml:space="preserve">    支持中小企业发展和管理支出</t>
  </si>
  <si>
    <t xml:space="preserve">      科技型中小企业技术创新基金</t>
  </si>
  <si>
    <t xml:space="preserve">      中小企业发展专项</t>
  </si>
  <si>
    <t xml:space="preserve">      减免房租补贴</t>
  </si>
  <si>
    <t xml:space="preserve">      其他支持中小企业发展和管理支出</t>
  </si>
  <si>
    <t xml:space="preserve">    其他资源勘探工业信息等支出</t>
  </si>
  <si>
    <t xml:space="preserve">      黄金事务</t>
  </si>
  <si>
    <t xml:space="preserve">      技术改造支出</t>
  </si>
  <si>
    <t xml:space="preserve">      中药材扶持资金支出</t>
  </si>
  <si>
    <t xml:space="preserve">      重点产业振兴和技术改造项目贷款贴息</t>
  </si>
  <si>
    <t xml:space="preserve">      其他资源勘探工业信息等支出</t>
  </si>
  <si>
    <t xml:space="preserve">  商业服务业等支出</t>
  </si>
  <si>
    <t xml:space="preserve">    商业流通事务</t>
  </si>
  <si>
    <t xml:space="preserve">      食品流通安全补贴</t>
  </si>
  <si>
    <t xml:space="preserve">      市场监测及信息管理</t>
  </si>
  <si>
    <t xml:space="preserve">      民贸企业补贴</t>
  </si>
  <si>
    <t xml:space="preserve">      民贸民品贷款贴息</t>
  </si>
  <si>
    <t xml:space="preserve">      其他商业流通事务支出</t>
  </si>
  <si>
    <t xml:space="preserve">    涉外发展服务支出</t>
  </si>
  <si>
    <t xml:space="preserve">      外商投资环境建设补助资金</t>
  </si>
  <si>
    <t xml:space="preserve">      其他涉外发展服务支出</t>
  </si>
  <si>
    <t xml:space="preserve">    其他商业服务业等支出</t>
  </si>
  <si>
    <t xml:space="preserve">      服务业基础设施建设</t>
  </si>
  <si>
    <t xml:space="preserve">      其他商业服务业等支出</t>
  </si>
  <si>
    <t xml:space="preserve">  金融支出</t>
  </si>
  <si>
    <t xml:space="preserve">    金融部门行政支出</t>
  </si>
  <si>
    <t xml:space="preserve">      安全防卫</t>
  </si>
  <si>
    <t xml:space="preserve">      金融部门其他行政支出</t>
  </si>
  <si>
    <t xml:space="preserve">    金融部门监管支出</t>
  </si>
  <si>
    <t xml:space="preserve">      货币发行</t>
  </si>
  <si>
    <t xml:space="preserve">      金融服务</t>
  </si>
  <si>
    <t xml:space="preserve">      反假币</t>
  </si>
  <si>
    <t xml:space="preserve">      重点金融机构监管</t>
  </si>
  <si>
    <t xml:space="preserve">      金融稽查与案件处理</t>
  </si>
  <si>
    <t xml:space="preserve">      金融行业电子化建设</t>
  </si>
  <si>
    <t xml:space="preserve">      从业人员资格考试</t>
  </si>
  <si>
    <t xml:space="preserve">      反洗钱</t>
  </si>
  <si>
    <t xml:space="preserve">      金融部门其他监管支出</t>
  </si>
  <si>
    <t xml:space="preserve">    金融发展支出</t>
  </si>
  <si>
    <t xml:space="preserve">      政策性银行亏损补贴</t>
  </si>
  <si>
    <t xml:space="preserve">      利息费用补贴支出</t>
  </si>
  <si>
    <t xml:space="preserve">      补充资本金</t>
  </si>
  <si>
    <t xml:space="preserve">      风险基金补助</t>
  </si>
  <si>
    <t xml:space="preserve">      其他金融发展支出</t>
  </si>
  <si>
    <t xml:space="preserve">    金融调控支出</t>
  </si>
  <si>
    <t xml:space="preserve">      中央银行亏损补贴</t>
  </si>
  <si>
    <t xml:space="preserve">      其他金融调控支出</t>
  </si>
  <si>
    <t xml:space="preserve">    其他金融支出</t>
  </si>
  <si>
    <t xml:space="preserve">      重点企业贷款贴息</t>
  </si>
  <si>
    <t xml:space="preserve">      其他金融支出</t>
  </si>
  <si>
    <t xml:space="preserve">  援助其他地区支出</t>
  </si>
  <si>
    <t xml:space="preserve">    一般公共服务</t>
  </si>
  <si>
    <t xml:space="preserve">    教育</t>
  </si>
  <si>
    <t xml:space="preserve">    文化旅游体育与传媒</t>
  </si>
  <si>
    <t xml:space="preserve">    卫生健康</t>
  </si>
  <si>
    <t xml:space="preserve">    节能环保</t>
  </si>
  <si>
    <t xml:space="preserve">    交通运输</t>
  </si>
  <si>
    <t xml:space="preserve">    住房保障</t>
  </si>
  <si>
    <t xml:space="preserve">    其他支出</t>
  </si>
  <si>
    <t xml:space="preserve">  自然资源海洋气象等支出</t>
  </si>
  <si>
    <t xml:space="preserve">    自然资源事务</t>
  </si>
  <si>
    <t xml:space="preserve">      自然资源规划及管理</t>
  </si>
  <si>
    <t xml:space="preserve">      自然资源利用与保护</t>
  </si>
  <si>
    <t xml:space="preserve">      自然资源社会公益服务</t>
  </si>
  <si>
    <t xml:space="preserve">      自然资源行业业务管理</t>
  </si>
  <si>
    <t xml:space="preserve">      自然资源调查与确权登记</t>
  </si>
  <si>
    <t xml:space="preserve">      土地资源储备支出</t>
  </si>
  <si>
    <t xml:space="preserve">      地质矿产资源与环境调查</t>
  </si>
  <si>
    <t xml:space="preserve">      地质勘查与矿产资源管理</t>
  </si>
  <si>
    <t xml:space="preserve">      地质转产项目财政贴息</t>
  </si>
  <si>
    <t xml:space="preserve">      国外风险勘查</t>
  </si>
  <si>
    <t xml:space="preserve">      地质勘查基金(周转金)支出</t>
  </si>
  <si>
    <t xml:space="preserve">      海域与海岛管理</t>
  </si>
  <si>
    <t xml:space="preserve">      自然资源国际合作与海洋权益维护</t>
  </si>
  <si>
    <t xml:space="preserve">      自然资源卫星</t>
  </si>
  <si>
    <t xml:space="preserve">      极地考察</t>
  </si>
  <si>
    <t xml:space="preserve">      深海调查与资源开发</t>
  </si>
  <si>
    <t xml:space="preserve">      海港航标维护</t>
  </si>
  <si>
    <t xml:space="preserve">      海水淡化</t>
  </si>
  <si>
    <t xml:space="preserve">      无居民海岛使用金支出</t>
  </si>
  <si>
    <t xml:space="preserve">      海洋战略规划与预警监测</t>
  </si>
  <si>
    <t xml:space="preserve">      基础测绘与地理信息监管</t>
  </si>
  <si>
    <t xml:space="preserve">      其他自然资源事务支出</t>
  </si>
  <si>
    <t xml:space="preserve">    气象事务</t>
  </si>
  <si>
    <t xml:space="preserve">      气象事业机构</t>
  </si>
  <si>
    <t xml:space="preserve">      气象探测</t>
  </si>
  <si>
    <t xml:space="preserve">      气象信息传输及管理</t>
  </si>
  <si>
    <t xml:space="preserve">      气象预报预测</t>
  </si>
  <si>
    <t xml:space="preserve">      气象服务</t>
  </si>
  <si>
    <t xml:space="preserve">      气象装备保障维护</t>
  </si>
  <si>
    <t xml:space="preserve">      气象基础设施建设与维修</t>
  </si>
  <si>
    <t xml:space="preserve">      气象卫星</t>
  </si>
  <si>
    <t xml:space="preserve">      气象法规与标准</t>
  </si>
  <si>
    <t xml:space="preserve">      气象资金审计稽查</t>
  </si>
  <si>
    <t xml:space="preserve">      其他气象事务支出</t>
  </si>
  <si>
    <t xml:space="preserve">    其他自然资源海洋气象等支出</t>
  </si>
  <si>
    <t xml:space="preserve">      其他自然资源海洋气象等支出</t>
  </si>
  <si>
    <t xml:space="preserve">  住房保障支出</t>
  </si>
  <si>
    <t xml:space="preserve">    保障性安居工程支出</t>
  </si>
  <si>
    <t xml:space="preserve">      廉租住房</t>
  </si>
  <si>
    <t xml:space="preserve">      沉陷区治理</t>
  </si>
  <si>
    <t xml:space="preserve">      棚户区改造</t>
  </si>
  <si>
    <t xml:space="preserve">      少数民族地区游牧民定居工程</t>
  </si>
  <si>
    <t xml:space="preserve">      农村危房改造</t>
  </si>
  <si>
    <t xml:space="preserve">      公共租赁住房</t>
  </si>
  <si>
    <t xml:space="preserve">      保障性住房租金补贴</t>
  </si>
  <si>
    <t xml:space="preserve">      老旧小区改造</t>
  </si>
  <si>
    <t xml:space="preserve">      住房租赁市场发展</t>
  </si>
  <si>
    <t xml:space="preserve">      保障性租赁住房</t>
  </si>
  <si>
    <t xml:space="preserve">      其他保障性安居工程支出</t>
  </si>
  <si>
    <t xml:space="preserve">    住房改革支出</t>
  </si>
  <si>
    <t xml:space="preserve">      住房公积金</t>
  </si>
  <si>
    <t xml:space="preserve">      提租补贴</t>
  </si>
  <si>
    <t xml:space="preserve">      购房补贴</t>
  </si>
  <si>
    <t xml:space="preserve">    城乡社区住宅</t>
  </si>
  <si>
    <t xml:space="preserve">      公有住房建设和维修改造支出</t>
  </si>
  <si>
    <t xml:space="preserve">      住房公积金管理</t>
  </si>
  <si>
    <t xml:space="preserve">      其他城乡社区住宅支出</t>
  </si>
  <si>
    <t xml:space="preserve">  粮油物资储备支出</t>
  </si>
  <si>
    <t xml:space="preserve">    粮油物资事务</t>
  </si>
  <si>
    <t xml:space="preserve">      财务和审计支出</t>
  </si>
  <si>
    <t xml:space="preserve">      信息统计</t>
  </si>
  <si>
    <t xml:space="preserve">      专项业务活动</t>
  </si>
  <si>
    <t xml:space="preserve">      国家粮油差价补贴</t>
  </si>
  <si>
    <t xml:space="preserve">      粮食财务挂账利息补贴</t>
  </si>
  <si>
    <t xml:space="preserve">      粮食财务挂账消化款</t>
  </si>
  <si>
    <t xml:space="preserve">      处理陈化粮补贴</t>
  </si>
  <si>
    <t xml:space="preserve">      粮食风险基金</t>
  </si>
  <si>
    <t xml:space="preserve">      粮油市场调控专项资金</t>
  </si>
  <si>
    <t xml:space="preserve">      设施建设</t>
  </si>
  <si>
    <t xml:space="preserve">      设施安全</t>
  </si>
  <si>
    <t xml:space="preserve">      物资保管保养</t>
  </si>
  <si>
    <t xml:space="preserve">      其他粮油物资事务支出</t>
  </si>
  <si>
    <t xml:space="preserve">    能源储备</t>
  </si>
  <si>
    <t xml:space="preserve">      石油储备</t>
  </si>
  <si>
    <t xml:space="preserve">      天然铀储备</t>
  </si>
  <si>
    <t xml:space="preserve">      煤炭储备</t>
  </si>
  <si>
    <t xml:space="preserve">      成品油储备</t>
  </si>
  <si>
    <t xml:space="preserve">      天然气储备</t>
  </si>
  <si>
    <t xml:space="preserve">      其他能源储备支出</t>
  </si>
  <si>
    <t xml:space="preserve">    粮油储备</t>
  </si>
  <si>
    <t xml:space="preserve">      储备粮油补贴</t>
  </si>
  <si>
    <t xml:space="preserve">      储备粮油差价补贴</t>
  </si>
  <si>
    <t xml:space="preserve">      储备粮(油)库建设</t>
  </si>
  <si>
    <t xml:space="preserve">      最低收购价政策支出</t>
  </si>
  <si>
    <t xml:space="preserve">      其他粮油储备支出</t>
  </si>
  <si>
    <t xml:space="preserve">    重要商品储备</t>
  </si>
  <si>
    <t xml:space="preserve">      棉花储备</t>
  </si>
  <si>
    <t xml:space="preserve">      食糖储备</t>
  </si>
  <si>
    <t xml:space="preserve">      肉类储备</t>
  </si>
  <si>
    <t xml:space="preserve">      化肥储备</t>
  </si>
  <si>
    <t xml:space="preserve">      农药储备</t>
  </si>
  <si>
    <t xml:space="preserve">      边销茶储备</t>
  </si>
  <si>
    <t xml:space="preserve">      羊毛储备</t>
  </si>
  <si>
    <t xml:space="preserve">      医药储备</t>
  </si>
  <si>
    <t xml:space="preserve">      食盐储备</t>
  </si>
  <si>
    <t xml:space="preserve">      战略物资储备</t>
  </si>
  <si>
    <t xml:space="preserve">      应急物资储备</t>
  </si>
  <si>
    <t xml:space="preserve">      其他重要商品储备支出</t>
  </si>
  <si>
    <t xml:space="preserve">  灾害防治及应急管理支出</t>
  </si>
  <si>
    <t xml:space="preserve">    应急管理事务</t>
  </si>
  <si>
    <t xml:space="preserve">      灾害风险防治</t>
  </si>
  <si>
    <t xml:space="preserve">      国务院安委会专项</t>
  </si>
  <si>
    <t xml:space="preserve">      安全监管</t>
  </si>
  <si>
    <t xml:space="preserve">      应急救援</t>
  </si>
  <si>
    <t xml:space="preserve">      应急管理</t>
  </si>
  <si>
    <t xml:space="preserve">      其他应急管理支出</t>
  </si>
  <si>
    <t xml:space="preserve">    消防救援事务</t>
  </si>
  <si>
    <t xml:space="preserve">      消防应急救援</t>
  </si>
  <si>
    <t xml:space="preserve">      其他消防救援事务支出</t>
  </si>
  <si>
    <t xml:space="preserve">    矿山安全</t>
  </si>
  <si>
    <t xml:space="preserve">      矿山安全监察事务</t>
  </si>
  <si>
    <t xml:space="preserve">      矿山应急救援事务</t>
  </si>
  <si>
    <t xml:space="preserve">      其他矿山安全支出</t>
  </si>
  <si>
    <t xml:space="preserve">    地震事务</t>
  </si>
  <si>
    <t xml:space="preserve">      地震监测</t>
  </si>
  <si>
    <t xml:space="preserve">      地震预测预报</t>
  </si>
  <si>
    <t xml:space="preserve">      地震灾害预防</t>
  </si>
  <si>
    <t xml:space="preserve">      地震应急救援</t>
  </si>
  <si>
    <t xml:space="preserve">      地震环境探察</t>
  </si>
  <si>
    <t xml:space="preserve">      防震减灾信息管理</t>
  </si>
  <si>
    <t xml:space="preserve">      防震减灾基础管理</t>
  </si>
  <si>
    <t xml:space="preserve">      地震事业机构 </t>
  </si>
  <si>
    <t xml:space="preserve">      其他地震事务支出</t>
  </si>
  <si>
    <t xml:space="preserve">    自然灾害防治</t>
  </si>
  <si>
    <t xml:space="preserve">      地质灾害防治</t>
  </si>
  <si>
    <t xml:space="preserve">      森林草原防灾减灾</t>
  </si>
  <si>
    <t xml:space="preserve">      其他自然灾害防治支出</t>
  </si>
  <si>
    <t xml:space="preserve">    自然灾害救灾及恢复重建支出</t>
  </si>
  <si>
    <t xml:space="preserve">      自然灾害救灾补助</t>
  </si>
  <si>
    <t xml:space="preserve">      自然灾害灾后重建补助</t>
  </si>
  <si>
    <t xml:space="preserve">      其他自然灾害救灾及恢复重建支出</t>
  </si>
  <si>
    <t xml:space="preserve">    其他灾害防治及应急管理支出</t>
  </si>
  <si>
    <t xml:space="preserve">      其他灾害防治及应急管理支出</t>
  </si>
  <si>
    <t xml:space="preserve">  预备费</t>
  </si>
  <si>
    <t xml:space="preserve">  其他支出</t>
  </si>
  <si>
    <t xml:space="preserve">  债务付息支出</t>
  </si>
  <si>
    <t xml:space="preserve">    中央政府国内债务付息支出</t>
  </si>
  <si>
    <t xml:space="preserve">      中央政府国内债务付息支出</t>
  </si>
  <si>
    <t xml:space="preserve">    中央政府国外债务付息支出</t>
  </si>
  <si>
    <t xml:space="preserve">      中央政府境外发行主权债券付息支出</t>
  </si>
  <si>
    <t xml:space="preserve">      中央政府向外国政府借款付息支出</t>
  </si>
  <si>
    <t xml:space="preserve">      中央政府向国际金融组织借款付息支出</t>
  </si>
  <si>
    <t xml:space="preserve">      中央政府其他国外借款付息支出</t>
  </si>
  <si>
    <t xml:space="preserve">    地方政府一般债务付息支出</t>
  </si>
  <si>
    <t xml:space="preserve">      地方政府一般债券付息支出</t>
  </si>
  <si>
    <t xml:space="preserve">      地方政府向外国政府借款付息支出</t>
  </si>
  <si>
    <t xml:space="preserve">      地方政府向国际组织借款付息支出</t>
  </si>
  <si>
    <t xml:space="preserve">      地方政府其他一般债务付息支出</t>
  </si>
  <si>
    <t xml:space="preserve">  债务发行费用支出</t>
  </si>
  <si>
    <t xml:space="preserve">    中央政府国内债务发行费用支出</t>
  </si>
  <si>
    <t xml:space="preserve">      中央政府国内债务发行费用支出</t>
  </si>
  <si>
    <t xml:space="preserve">    中央政府国外债务发行费用支出</t>
  </si>
  <si>
    <t xml:space="preserve">      中央政府国外债务发行费用支出</t>
  </si>
  <si>
    <t xml:space="preserve">    地方政府一般债务发行费用支出</t>
  </si>
  <si>
    <t xml:space="preserve">      地方政府一般债务发行费用支出</t>
  </si>
  <si>
    <t>表4</t>
  </si>
  <si>
    <r>
      <rPr>
        <b/>
        <sz val="16"/>
        <rFont val="Times New Roman"/>
        <charset val="134"/>
      </rPr>
      <t>2024</t>
    </r>
    <r>
      <rPr>
        <b/>
        <sz val="16"/>
        <rFont val="宋体"/>
        <charset val="134"/>
      </rPr>
      <t>年道县一般公共预算本级基本支出预算表</t>
    </r>
  </si>
  <si>
    <t>上年执行数</t>
  </si>
  <si>
    <t>预算数为上年执行数的%</t>
  </si>
  <si>
    <t>合计</t>
  </si>
  <si>
    <t>501</t>
  </si>
  <si>
    <t>机关工资福利支出</t>
  </si>
  <si>
    <t>50101</t>
  </si>
  <si>
    <t xml:space="preserve">    工资奖金津补贴</t>
  </si>
  <si>
    <t>50102</t>
  </si>
  <si>
    <t xml:space="preserve">    社会保障缴费</t>
  </si>
  <si>
    <t>50103</t>
  </si>
  <si>
    <t xml:space="preserve">    住房公积金</t>
  </si>
  <si>
    <t>50199</t>
  </si>
  <si>
    <r>
      <rPr>
        <sz val="12"/>
        <rFont val="宋体"/>
        <charset val="134"/>
      </rPr>
      <t xml:space="preserve"> </t>
    </r>
    <r>
      <rPr>
        <sz val="12"/>
        <rFont val="宋体"/>
        <charset val="134"/>
      </rPr>
      <t xml:space="preserve">   其他工资福利支出</t>
    </r>
  </si>
  <si>
    <t>502</t>
  </si>
  <si>
    <t>机关商品和服务支出</t>
  </si>
  <si>
    <t>50201</t>
  </si>
  <si>
    <t xml:space="preserve">    办公经费</t>
  </si>
  <si>
    <t>50202</t>
  </si>
  <si>
    <t xml:space="preserve">    会议费</t>
  </si>
  <si>
    <t>50203</t>
  </si>
  <si>
    <r>
      <rPr>
        <sz val="12"/>
        <rFont val="宋体"/>
        <charset val="134"/>
      </rPr>
      <t xml:space="preserve"> </t>
    </r>
    <r>
      <rPr>
        <sz val="12"/>
        <rFont val="宋体"/>
        <charset val="134"/>
      </rPr>
      <t xml:space="preserve">   培训费</t>
    </r>
  </si>
  <si>
    <t>50204</t>
  </si>
  <si>
    <t xml:space="preserve">    专用材料购置费</t>
  </si>
  <si>
    <t>50205</t>
  </si>
  <si>
    <r>
      <rPr>
        <sz val="12"/>
        <rFont val="宋体"/>
        <charset val="134"/>
      </rPr>
      <t xml:space="preserve"> </t>
    </r>
    <r>
      <rPr>
        <sz val="12"/>
        <rFont val="宋体"/>
        <charset val="134"/>
      </rPr>
      <t xml:space="preserve">   委托业务费</t>
    </r>
  </si>
  <si>
    <t>50206</t>
  </si>
  <si>
    <r>
      <rPr>
        <sz val="12"/>
        <rFont val="宋体"/>
        <charset val="134"/>
      </rPr>
      <t xml:space="preserve"> </t>
    </r>
    <r>
      <rPr>
        <sz val="12"/>
        <rFont val="宋体"/>
        <charset val="134"/>
      </rPr>
      <t xml:space="preserve">   公务接待费</t>
    </r>
  </si>
  <si>
    <t>50207</t>
  </si>
  <si>
    <t xml:space="preserve">    因公出国（境）费用</t>
  </si>
  <si>
    <t>50208</t>
  </si>
  <si>
    <r>
      <rPr>
        <sz val="12"/>
        <rFont val="宋体"/>
        <charset val="134"/>
      </rPr>
      <t xml:space="preserve"> </t>
    </r>
    <r>
      <rPr>
        <sz val="12"/>
        <rFont val="宋体"/>
        <charset val="134"/>
      </rPr>
      <t xml:space="preserve">   公务用车运行维护费</t>
    </r>
  </si>
  <si>
    <t>50209</t>
  </si>
  <si>
    <t xml:space="preserve">    维修（护）费</t>
  </si>
  <si>
    <t>50299</t>
  </si>
  <si>
    <r>
      <rPr>
        <sz val="12"/>
        <rFont val="宋体"/>
        <charset val="134"/>
      </rPr>
      <t xml:space="preserve"> </t>
    </r>
    <r>
      <rPr>
        <sz val="12"/>
        <rFont val="宋体"/>
        <charset val="134"/>
      </rPr>
      <t xml:space="preserve">   其他商品服务支出</t>
    </r>
  </si>
  <si>
    <t>对事业单位经常性补助</t>
  </si>
  <si>
    <t xml:space="preserve">    工资福利支出</t>
  </si>
  <si>
    <t xml:space="preserve">    商品和服务支出</t>
  </si>
  <si>
    <t xml:space="preserve">    其他对事业单位补助</t>
  </si>
  <si>
    <t>509</t>
  </si>
  <si>
    <t>对个人和家庭的补助</t>
  </si>
  <si>
    <t>50901</t>
  </si>
  <si>
    <t xml:space="preserve">    社会福利和救助</t>
  </si>
  <si>
    <t>50902</t>
  </si>
  <si>
    <t>　　助学金</t>
  </si>
  <si>
    <t>50903</t>
  </si>
  <si>
    <t xml:space="preserve">    个人农业生产补贴</t>
  </si>
  <si>
    <t>50905</t>
  </si>
  <si>
    <t xml:space="preserve">    离退休费</t>
  </si>
  <si>
    <t>50999</t>
  </si>
  <si>
    <r>
      <rPr>
        <sz val="12"/>
        <rFont val="宋体"/>
        <charset val="134"/>
      </rPr>
      <t xml:space="preserve"> </t>
    </r>
    <r>
      <rPr>
        <sz val="12"/>
        <rFont val="宋体"/>
        <charset val="134"/>
      </rPr>
      <t xml:space="preserve">   </t>
    </r>
    <r>
      <rPr>
        <sz val="12"/>
        <rFont val="宋体"/>
        <charset val="134"/>
      </rPr>
      <t>其他对个人和家庭的补助支出</t>
    </r>
  </si>
  <si>
    <t>表5</t>
  </si>
  <si>
    <r>
      <rPr>
        <b/>
        <sz val="16"/>
        <rFont val="宋体"/>
        <charset val="134"/>
      </rPr>
      <t>道县</t>
    </r>
    <r>
      <rPr>
        <b/>
        <sz val="16"/>
        <rFont val="Times New Roman"/>
        <charset val="134"/>
      </rPr>
      <t>2024</t>
    </r>
    <r>
      <rPr>
        <b/>
        <sz val="16"/>
        <rFont val="宋体"/>
        <charset val="134"/>
      </rPr>
      <t>年一般公共预算对下税收返还和转移支付预算分项目表</t>
    </r>
    <r>
      <rPr>
        <b/>
        <sz val="16"/>
        <rFont val="Times New Roman"/>
        <charset val="134"/>
      </rPr>
      <t xml:space="preserve">                                                               </t>
    </r>
  </si>
  <si>
    <t>单位:万元</t>
  </si>
  <si>
    <t>项          目</t>
  </si>
  <si>
    <t xml:space="preserve"> （一）返还性收入</t>
  </si>
  <si>
    <t xml:space="preserve"> 增值税和消费税基数返还</t>
  </si>
  <si>
    <t xml:space="preserve"> 营改增体制调整税收返还</t>
  </si>
  <si>
    <t xml:space="preserve"> 所得税及土地使用税转移支付</t>
  </si>
  <si>
    <t xml:space="preserve"> 公路交通燃油税改革转移支付</t>
  </si>
  <si>
    <t xml:space="preserve"> 新财政体制省补助</t>
  </si>
  <si>
    <t xml:space="preserve"> （二）一般性转移支付收入</t>
  </si>
  <si>
    <t xml:space="preserve"> 原体制补助</t>
  </si>
  <si>
    <t xml:space="preserve"> 均衡性转移支付补助收入</t>
  </si>
  <si>
    <t xml:space="preserve"> 革命老区转移支付</t>
  </si>
  <si>
    <t xml:space="preserve"> 贫困地区转移支付收入</t>
  </si>
  <si>
    <t xml:space="preserve"> 县级基本财力保障补助</t>
  </si>
  <si>
    <t xml:space="preserve"> 结算补助收入</t>
  </si>
  <si>
    <t xml:space="preserve"> 企事业单位划转及固定数额补助</t>
  </si>
  <si>
    <t xml:space="preserve"> 产粮（油）大县奖励资金收入</t>
  </si>
  <si>
    <t xml:space="preserve"> 国家重点生态功能区转移支付</t>
  </si>
  <si>
    <t xml:space="preserve"> 其他一般性转移支付收入</t>
  </si>
  <si>
    <t xml:space="preserve"> 上级提前下达需列支的一般转移支付</t>
  </si>
  <si>
    <t xml:space="preserve"> （三）专项转移支付</t>
  </si>
  <si>
    <t>注：县级政府没有对下分配税收返还和转移支付的职能，因此对下税收返还和转移支付预算分地项目表为空表</t>
  </si>
  <si>
    <t>表6</t>
  </si>
  <si>
    <t xml:space="preserve">道县2024年一般公共预算对下税收返还和转移支付预算分地区表
                                                               </t>
  </si>
  <si>
    <t>地区</t>
  </si>
  <si>
    <t>税收返还</t>
  </si>
  <si>
    <r>
      <rPr>
        <sz val="12"/>
        <rFont val="宋体"/>
        <charset val="134"/>
      </rPr>
      <t xml:space="preserve">      道县</t>
    </r>
    <r>
      <rPr>
        <sz val="12"/>
        <rFont val="Times New Roman"/>
        <charset val="134"/>
      </rPr>
      <t xml:space="preserve">                           </t>
    </r>
  </si>
  <si>
    <t>注：县级政府没有对下分配税收返还和转移支付的职能，因此对下税收返还和转移支付预算分地区表为空表</t>
  </si>
  <si>
    <t>表7</t>
  </si>
  <si>
    <t xml:space="preserve">道县2024年一般公共预算税收返还和转移支付预算表                                                               </t>
  </si>
  <si>
    <r>
      <rPr>
        <sz val="12"/>
        <rFont val="宋体"/>
        <charset val="134"/>
      </rPr>
      <t>上年执行数</t>
    </r>
  </si>
  <si>
    <r>
      <rPr>
        <sz val="12"/>
        <rFont val="宋体"/>
        <charset val="134"/>
      </rPr>
      <t>预算数为上年执行数的</t>
    </r>
    <r>
      <rPr>
        <sz val="12"/>
        <rFont val="Times New Roman"/>
        <charset val="134"/>
      </rPr>
      <t>%</t>
    </r>
  </si>
  <si>
    <t>所得税基数返还收入</t>
  </si>
  <si>
    <t>成品油税费改革税收返还收入</t>
  </si>
  <si>
    <t>增值税税收返还收入</t>
  </si>
  <si>
    <t>消费税税收返还收入</t>
  </si>
  <si>
    <t>增值税“五五分享”税收返还收入</t>
  </si>
  <si>
    <t>其他返还性收入</t>
  </si>
  <si>
    <t>体制补助收入</t>
  </si>
  <si>
    <t>均衡性转移支付补助收入</t>
  </si>
  <si>
    <t>革命老区转移支付</t>
  </si>
  <si>
    <t>县级基本财力保障机制奖补资金</t>
  </si>
  <si>
    <t>结算补助收入</t>
  </si>
  <si>
    <t>资源枯竭城市转移支付</t>
  </si>
  <si>
    <t>企事业单位划转补助收入</t>
  </si>
  <si>
    <t>产粮（油）大县奖励资金收入</t>
  </si>
  <si>
    <t>国家重点生态功能区转移支付</t>
  </si>
  <si>
    <t>固定数额补助收入</t>
  </si>
  <si>
    <t>增值税留抵退税转移支付收入</t>
  </si>
  <si>
    <t>其他退税减税降费转移支付收入</t>
  </si>
  <si>
    <t>其他一般性转移支付收入</t>
  </si>
  <si>
    <t>上级提前下达需列支的一般转移支付</t>
  </si>
  <si>
    <r>
      <rPr>
        <sz val="11"/>
        <rFont val="Times New Roman"/>
        <charset val="134"/>
      </rPr>
      <t xml:space="preserve">      </t>
    </r>
    <r>
      <rPr>
        <sz val="11"/>
        <rFont val="宋体"/>
        <charset val="134"/>
      </rPr>
      <t>一般公共服务</t>
    </r>
  </si>
  <si>
    <r>
      <rPr>
        <sz val="11"/>
        <rFont val="Times New Roman"/>
        <charset val="134"/>
      </rPr>
      <t xml:space="preserve">      </t>
    </r>
    <r>
      <rPr>
        <sz val="11"/>
        <rFont val="宋体"/>
        <charset val="134"/>
      </rPr>
      <t>公共安全</t>
    </r>
  </si>
  <si>
    <r>
      <rPr>
        <sz val="11"/>
        <rFont val="Times New Roman"/>
        <charset val="134"/>
      </rPr>
      <t xml:space="preserve">      </t>
    </r>
    <r>
      <rPr>
        <sz val="11"/>
        <rFont val="宋体"/>
        <charset val="134"/>
      </rPr>
      <t>教育</t>
    </r>
  </si>
  <si>
    <r>
      <rPr>
        <sz val="11"/>
        <rFont val="Times New Roman"/>
        <charset val="134"/>
      </rPr>
      <t xml:space="preserve">      </t>
    </r>
    <r>
      <rPr>
        <sz val="11"/>
        <rFont val="宋体"/>
        <charset val="134"/>
      </rPr>
      <t>科学技术</t>
    </r>
  </si>
  <si>
    <r>
      <rPr>
        <sz val="11"/>
        <rFont val="Times New Roman"/>
        <charset val="134"/>
      </rPr>
      <t xml:space="preserve">      </t>
    </r>
    <r>
      <rPr>
        <sz val="11"/>
        <rFont val="宋体"/>
        <charset val="134"/>
      </rPr>
      <t>文化旅游体育与传媒</t>
    </r>
  </si>
  <si>
    <r>
      <rPr>
        <sz val="11"/>
        <rFont val="Times New Roman"/>
        <charset val="134"/>
      </rPr>
      <t xml:space="preserve">      </t>
    </r>
    <r>
      <rPr>
        <sz val="11"/>
        <rFont val="宋体"/>
        <charset val="134"/>
      </rPr>
      <t>社会保障和就业</t>
    </r>
  </si>
  <si>
    <r>
      <rPr>
        <sz val="11"/>
        <rFont val="Times New Roman"/>
        <charset val="134"/>
      </rPr>
      <t xml:space="preserve">      </t>
    </r>
    <r>
      <rPr>
        <sz val="11"/>
        <rFont val="宋体"/>
        <charset val="134"/>
      </rPr>
      <t>卫生健康</t>
    </r>
  </si>
  <si>
    <r>
      <rPr>
        <sz val="11"/>
        <rFont val="Times New Roman"/>
        <charset val="134"/>
      </rPr>
      <t xml:space="preserve">      </t>
    </r>
    <r>
      <rPr>
        <sz val="11"/>
        <rFont val="宋体"/>
        <charset val="134"/>
      </rPr>
      <t>节能环保</t>
    </r>
  </si>
  <si>
    <t xml:space="preserve">   城乡社区</t>
  </si>
  <si>
    <r>
      <rPr>
        <sz val="11"/>
        <rFont val="Times New Roman"/>
        <charset val="134"/>
      </rPr>
      <t xml:space="preserve">      </t>
    </r>
    <r>
      <rPr>
        <sz val="11"/>
        <rFont val="宋体"/>
        <charset val="134"/>
      </rPr>
      <t>农林水</t>
    </r>
  </si>
  <si>
    <r>
      <rPr>
        <sz val="11"/>
        <rFont val="Times New Roman"/>
        <charset val="134"/>
      </rPr>
      <t xml:space="preserve">      </t>
    </r>
    <r>
      <rPr>
        <sz val="11"/>
        <rFont val="宋体"/>
        <charset val="134"/>
      </rPr>
      <t>交通运输</t>
    </r>
  </si>
  <si>
    <t xml:space="preserve">   资源勘探工业信息等</t>
  </si>
  <si>
    <r>
      <rPr>
        <sz val="11"/>
        <rFont val="Times New Roman"/>
        <charset val="134"/>
      </rPr>
      <t xml:space="preserve">      </t>
    </r>
    <r>
      <rPr>
        <sz val="11"/>
        <rFont val="宋体"/>
        <charset val="134"/>
      </rPr>
      <t>商业服务业等</t>
    </r>
  </si>
  <si>
    <r>
      <rPr>
        <sz val="11"/>
        <rFont val="Times New Roman"/>
        <charset val="134"/>
      </rPr>
      <t xml:space="preserve">      </t>
    </r>
    <r>
      <rPr>
        <sz val="11"/>
        <rFont val="宋体"/>
        <charset val="134"/>
      </rPr>
      <t>金融</t>
    </r>
  </si>
  <si>
    <r>
      <rPr>
        <sz val="11"/>
        <rFont val="Times New Roman"/>
        <charset val="134"/>
      </rPr>
      <t xml:space="preserve">      </t>
    </r>
    <r>
      <rPr>
        <sz val="11"/>
        <rFont val="宋体"/>
        <charset val="134"/>
      </rPr>
      <t>自然资源海洋气象等</t>
    </r>
  </si>
  <si>
    <r>
      <rPr>
        <sz val="11"/>
        <rFont val="Times New Roman"/>
        <charset val="134"/>
      </rPr>
      <t xml:space="preserve">      </t>
    </r>
    <r>
      <rPr>
        <sz val="11"/>
        <rFont val="宋体"/>
        <charset val="134"/>
      </rPr>
      <t>住房保障</t>
    </r>
  </si>
  <si>
    <r>
      <rPr>
        <sz val="11"/>
        <rFont val="Times New Roman"/>
        <charset val="134"/>
      </rPr>
      <t xml:space="preserve">      </t>
    </r>
    <r>
      <rPr>
        <sz val="11"/>
        <rFont val="宋体"/>
        <charset val="134"/>
      </rPr>
      <t>粮油物资储备</t>
    </r>
  </si>
  <si>
    <r>
      <rPr>
        <sz val="11"/>
        <rFont val="Times New Roman"/>
        <charset val="134"/>
      </rPr>
      <t xml:space="preserve">      </t>
    </r>
    <r>
      <rPr>
        <sz val="11"/>
        <rFont val="宋体"/>
        <charset val="134"/>
      </rPr>
      <t>灾害防治及应急管理</t>
    </r>
  </si>
  <si>
    <r>
      <rPr>
        <sz val="11"/>
        <rFont val="Times New Roman"/>
        <charset val="134"/>
      </rPr>
      <t xml:space="preserve">      </t>
    </r>
    <r>
      <rPr>
        <sz val="11"/>
        <rFont val="宋体"/>
        <charset val="134"/>
      </rPr>
      <t>其他收入</t>
    </r>
  </si>
  <si>
    <t>表8</t>
  </si>
  <si>
    <r>
      <rPr>
        <b/>
        <sz val="16"/>
        <rFont val="Times New Roman"/>
        <charset val="134"/>
      </rPr>
      <t>2024</t>
    </r>
    <r>
      <rPr>
        <b/>
        <sz val="16"/>
        <rFont val="方正小标宋_GBK"/>
        <charset val="134"/>
      </rPr>
      <t>年政府性基金收入预算表</t>
    </r>
  </si>
  <si>
    <t>收入</t>
  </si>
  <si>
    <r>
      <rPr>
        <sz val="11"/>
        <rFont val="宋体"/>
        <charset val="134"/>
      </rPr>
      <t>一、农网还贷资金收入</t>
    </r>
  </si>
  <si>
    <r>
      <rPr>
        <sz val="11"/>
        <rFont val="宋体"/>
        <charset val="134"/>
      </rPr>
      <t>二、海南省高等级公路车辆通行附加费收入</t>
    </r>
  </si>
  <si>
    <r>
      <rPr>
        <sz val="11"/>
        <rFont val="宋体"/>
        <charset val="134"/>
      </rPr>
      <t>三、港口建设费收入</t>
    </r>
  </si>
  <si>
    <r>
      <rPr>
        <sz val="11"/>
        <color theme="1"/>
        <rFont val="宋体"/>
        <charset val="134"/>
      </rPr>
      <t>四、国家电影事业发展专项资金收入</t>
    </r>
  </si>
  <si>
    <r>
      <rPr>
        <sz val="11"/>
        <rFont val="宋体"/>
        <charset val="134"/>
      </rPr>
      <t>五、国有土地收益基金收入</t>
    </r>
  </si>
  <si>
    <r>
      <rPr>
        <sz val="11"/>
        <rFont val="宋体"/>
        <charset val="134"/>
      </rPr>
      <t>六、农业土地开发资金收入</t>
    </r>
  </si>
  <si>
    <r>
      <rPr>
        <sz val="11"/>
        <rFont val="宋体"/>
        <charset val="134"/>
      </rPr>
      <t>七、国有土地使用权出让收入</t>
    </r>
  </si>
  <si>
    <r>
      <rPr>
        <sz val="11"/>
        <rFont val="宋体"/>
        <charset val="134"/>
      </rPr>
      <t>八、大中型水库库区基金收入</t>
    </r>
  </si>
  <si>
    <r>
      <rPr>
        <sz val="11"/>
        <rFont val="宋体"/>
        <charset val="134"/>
      </rPr>
      <t>九、彩票公益金收入</t>
    </r>
  </si>
  <si>
    <r>
      <rPr>
        <sz val="11"/>
        <rFont val="宋体"/>
        <charset val="134"/>
      </rPr>
      <t>十、城市基础设施配套费收入</t>
    </r>
  </si>
  <si>
    <r>
      <rPr>
        <sz val="11"/>
        <rFont val="宋体"/>
        <charset val="134"/>
      </rPr>
      <t>十一、小型水库移民扶助基金收入</t>
    </r>
  </si>
  <si>
    <r>
      <rPr>
        <sz val="11"/>
        <rFont val="宋体"/>
        <charset val="134"/>
      </rPr>
      <t>十二、国家重大水利工程建设基金收入</t>
    </r>
  </si>
  <si>
    <r>
      <rPr>
        <sz val="11"/>
        <rFont val="宋体"/>
        <charset val="134"/>
      </rPr>
      <t>十三、车辆通行费</t>
    </r>
  </si>
  <si>
    <r>
      <rPr>
        <sz val="11"/>
        <rFont val="宋体"/>
        <charset val="134"/>
      </rPr>
      <t>十四、污水处理费收入</t>
    </r>
  </si>
  <si>
    <r>
      <rPr>
        <sz val="11"/>
        <rFont val="宋体"/>
        <charset val="134"/>
      </rPr>
      <t>十五、彩票发行机构和彩票销售机构的业务费用</t>
    </r>
  </si>
  <si>
    <r>
      <rPr>
        <sz val="11"/>
        <rFont val="宋体"/>
        <charset val="134"/>
      </rPr>
      <t>十六、其他政府性基金收入</t>
    </r>
  </si>
  <si>
    <r>
      <rPr>
        <sz val="11"/>
        <rFont val="宋体"/>
        <charset val="134"/>
      </rPr>
      <t>十七、专项债券对应项目专项收入</t>
    </r>
  </si>
  <si>
    <r>
      <rPr>
        <b/>
        <sz val="11"/>
        <rFont val="宋体"/>
        <charset val="134"/>
      </rPr>
      <t>转移性收入</t>
    </r>
  </si>
  <si>
    <r>
      <rPr>
        <sz val="11"/>
        <rFont val="Times New Roman"/>
        <charset val="134"/>
      </rPr>
      <t xml:space="preserve">    </t>
    </r>
    <r>
      <rPr>
        <sz val="11"/>
        <rFont val="宋体"/>
        <charset val="134"/>
      </rPr>
      <t>政府性基金补助收入</t>
    </r>
  </si>
  <si>
    <r>
      <rPr>
        <sz val="11"/>
        <rFont val="Times New Roman"/>
        <charset val="134"/>
      </rPr>
      <t xml:space="preserve">    </t>
    </r>
    <r>
      <rPr>
        <sz val="11"/>
        <rFont val="宋体"/>
        <charset val="134"/>
      </rPr>
      <t>政府性基金上解收入</t>
    </r>
  </si>
  <si>
    <r>
      <rPr>
        <sz val="11"/>
        <rFont val="Times New Roman"/>
        <charset val="134"/>
      </rPr>
      <t xml:space="preserve">  </t>
    </r>
    <r>
      <rPr>
        <sz val="11"/>
        <rFont val="宋体"/>
        <charset val="134"/>
      </rPr>
      <t>上年结余收入</t>
    </r>
  </si>
  <si>
    <r>
      <rPr>
        <sz val="11"/>
        <rFont val="Times New Roman"/>
        <charset val="134"/>
      </rPr>
      <t xml:space="preserve">  </t>
    </r>
    <r>
      <rPr>
        <sz val="11"/>
        <rFont val="宋体"/>
        <charset val="134"/>
      </rPr>
      <t>调入资金</t>
    </r>
  </si>
  <si>
    <r>
      <rPr>
        <sz val="11"/>
        <rFont val="Times New Roman"/>
        <charset val="134"/>
      </rPr>
      <t xml:space="preserve">    </t>
    </r>
    <r>
      <rPr>
        <sz val="11"/>
        <rFont val="宋体"/>
        <charset val="134"/>
      </rPr>
      <t>其中：地方政府性基金调入专项收入</t>
    </r>
  </si>
  <si>
    <r>
      <rPr>
        <sz val="11"/>
        <rFont val="Times New Roman"/>
        <charset val="134"/>
      </rPr>
      <t xml:space="preserve">  </t>
    </r>
    <r>
      <rPr>
        <sz val="11"/>
        <rFont val="宋体"/>
        <charset val="134"/>
      </rPr>
      <t>地方政府专项债务收入</t>
    </r>
  </si>
  <si>
    <r>
      <rPr>
        <sz val="11"/>
        <rFont val="Times New Roman"/>
        <charset val="134"/>
      </rPr>
      <t xml:space="preserve">  </t>
    </r>
    <r>
      <rPr>
        <sz val="11"/>
        <rFont val="宋体"/>
        <charset val="134"/>
      </rPr>
      <t>地方政府专项债务转贷收入</t>
    </r>
  </si>
  <si>
    <r>
      <rPr>
        <b/>
        <sz val="11"/>
        <rFont val="宋体"/>
        <charset val="134"/>
      </rPr>
      <t>收入总计</t>
    </r>
  </si>
  <si>
    <t>表9</t>
  </si>
  <si>
    <t>2024年政府性基金支出预算表</t>
  </si>
  <si>
    <t>预算数为执行数%</t>
  </si>
  <si>
    <t>一、科学技术支出</t>
  </si>
  <si>
    <t xml:space="preserve">  核电站乏燃料处理处置基金支出</t>
  </si>
  <si>
    <t>二、文化旅游体育与传媒支出</t>
  </si>
  <si>
    <r>
      <rPr>
        <sz val="11"/>
        <rFont val="Times New Roman"/>
        <charset val="134"/>
      </rPr>
      <t xml:space="preserve">   </t>
    </r>
    <r>
      <rPr>
        <sz val="11"/>
        <rFont val="宋体"/>
        <charset val="134"/>
      </rPr>
      <t>国家电影事业发展专项资金安排的支出</t>
    </r>
  </si>
  <si>
    <r>
      <rPr>
        <sz val="11"/>
        <rFont val="Times New Roman"/>
        <charset val="134"/>
      </rPr>
      <t xml:space="preserve">   </t>
    </r>
    <r>
      <rPr>
        <sz val="11"/>
        <rFont val="宋体"/>
        <charset val="134"/>
      </rPr>
      <t>旅游发展基金支出</t>
    </r>
  </si>
  <si>
    <r>
      <rPr>
        <sz val="11"/>
        <rFont val="Times New Roman"/>
        <charset val="134"/>
      </rPr>
      <t xml:space="preserve">   </t>
    </r>
    <r>
      <rPr>
        <sz val="11"/>
        <rFont val="宋体"/>
        <charset val="134"/>
      </rPr>
      <t>国家电影事业发展专项资金对应专项债务收入安排的支出</t>
    </r>
  </si>
  <si>
    <t>三、社会保障和就业支出</t>
  </si>
  <si>
    <r>
      <rPr>
        <sz val="11"/>
        <rFont val="Times New Roman"/>
        <charset val="134"/>
      </rPr>
      <t xml:space="preserve">    </t>
    </r>
    <r>
      <rPr>
        <sz val="11"/>
        <rFont val="宋体"/>
        <charset val="134"/>
      </rPr>
      <t>大中型水库移民后期扶持基金支出</t>
    </r>
  </si>
  <si>
    <r>
      <rPr>
        <sz val="11"/>
        <rFont val="Times New Roman"/>
        <charset val="134"/>
      </rPr>
      <t xml:space="preserve">    </t>
    </r>
    <r>
      <rPr>
        <sz val="11"/>
        <rFont val="宋体"/>
        <charset val="134"/>
      </rPr>
      <t>小型水库移民扶助基金安排的支出</t>
    </r>
  </si>
  <si>
    <r>
      <rPr>
        <sz val="11"/>
        <rFont val="Times New Roman"/>
        <charset val="134"/>
      </rPr>
      <t xml:space="preserve">    </t>
    </r>
    <r>
      <rPr>
        <sz val="11"/>
        <rFont val="宋体"/>
        <charset val="134"/>
      </rPr>
      <t>小型水库移民扶助基金对应专项债务收入安排的支出</t>
    </r>
  </si>
  <si>
    <t>四、节能环保支出</t>
  </si>
  <si>
    <r>
      <rPr>
        <sz val="11"/>
        <rFont val="Times New Roman"/>
        <charset val="134"/>
      </rPr>
      <t xml:space="preserve">    </t>
    </r>
    <r>
      <rPr>
        <sz val="11"/>
        <rFont val="宋体"/>
        <charset val="134"/>
      </rPr>
      <t>可再生能源电价附加收入安排的支出</t>
    </r>
  </si>
  <si>
    <r>
      <rPr>
        <sz val="11"/>
        <rFont val="Times New Roman"/>
        <charset val="134"/>
      </rPr>
      <t xml:space="preserve">    </t>
    </r>
    <r>
      <rPr>
        <sz val="11"/>
        <rFont val="宋体"/>
        <charset val="134"/>
      </rPr>
      <t>废弃电器电子产品处理基金支出</t>
    </r>
  </si>
  <si>
    <t>五、城乡社区支出</t>
  </si>
  <si>
    <r>
      <rPr>
        <sz val="11"/>
        <rFont val="Times New Roman"/>
        <charset val="134"/>
      </rPr>
      <t xml:space="preserve">    </t>
    </r>
    <r>
      <rPr>
        <sz val="11"/>
        <rFont val="宋体"/>
        <charset val="134"/>
      </rPr>
      <t>国有土地使用权出让收入及对应专项债务收入安排的支出</t>
    </r>
  </si>
  <si>
    <r>
      <rPr>
        <sz val="11"/>
        <rFont val="Times New Roman"/>
        <charset val="134"/>
      </rPr>
      <t xml:space="preserve">    </t>
    </r>
    <r>
      <rPr>
        <sz val="11"/>
        <rFont val="宋体"/>
        <charset val="134"/>
      </rPr>
      <t>国有土地收益基金及对应专项债务收入安排的支出</t>
    </r>
  </si>
  <si>
    <r>
      <rPr>
        <sz val="11"/>
        <rFont val="Times New Roman"/>
        <charset val="134"/>
      </rPr>
      <t xml:space="preserve">    </t>
    </r>
    <r>
      <rPr>
        <sz val="11"/>
        <rFont val="宋体"/>
        <charset val="134"/>
      </rPr>
      <t>农业土地开发资金安排的支出</t>
    </r>
  </si>
  <si>
    <r>
      <rPr>
        <sz val="11"/>
        <rFont val="Times New Roman"/>
        <charset val="134"/>
      </rPr>
      <t xml:space="preserve">    </t>
    </r>
    <r>
      <rPr>
        <sz val="11"/>
        <rFont val="宋体"/>
        <charset val="134"/>
      </rPr>
      <t>城市基础设施配套费安排的支出</t>
    </r>
  </si>
  <si>
    <r>
      <rPr>
        <sz val="11"/>
        <rFont val="Times New Roman"/>
        <charset val="134"/>
      </rPr>
      <t xml:space="preserve">    </t>
    </r>
    <r>
      <rPr>
        <sz val="11"/>
        <rFont val="宋体"/>
        <charset val="134"/>
      </rPr>
      <t>污水处理费收入安排的支出</t>
    </r>
  </si>
  <si>
    <r>
      <rPr>
        <sz val="11"/>
        <rFont val="Times New Roman"/>
        <charset val="134"/>
      </rPr>
      <t xml:space="preserve">    </t>
    </r>
    <r>
      <rPr>
        <sz val="11"/>
        <rFont val="宋体"/>
        <charset val="134"/>
      </rPr>
      <t>土地储备专项债券收入安排的支出</t>
    </r>
  </si>
  <si>
    <r>
      <rPr>
        <sz val="11"/>
        <rFont val="Times New Roman"/>
        <charset val="134"/>
      </rPr>
      <t xml:space="preserve">    </t>
    </r>
    <r>
      <rPr>
        <sz val="11"/>
        <rFont val="宋体"/>
        <charset val="134"/>
      </rPr>
      <t>棚户区改造专项债券收入安排的支出</t>
    </r>
  </si>
  <si>
    <r>
      <rPr>
        <sz val="11"/>
        <rFont val="Times New Roman"/>
        <charset val="134"/>
      </rPr>
      <t xml:space="preserve">    </t>
    </r>
    <r>
      <rPr>
        <sz val="11"/>
        <rFont val="宋体"/>
        <charset val="134"/>
      </rPr>
      <t>城市基础设施配套费对应专项债务收入安排的支出</t>
    </r>
  </si>
  <si>
    <r>
      <rPr>
        <sz val="11"/>
        <rFont val="Times New Roman"/>
        <charset val="134"/>
      </rPr>
      <t xml:space="preserve">    </t>
    </r>
    <r>
      <rPr>
        <sz val="11"/>
        <rFont val="宋体"/>
        <charset val="134"/>
      </rPr>
      <t>污水处理费对应专项债务收入安排的支出</t>
    </r>
  </si>
  <si>
    <t>六、农林水支出</t>
  </si>
  <si>
    <r>
      <rPr>
        <sz val="11"/>
        <rFont val="Times New Roman"/>
        <charset val="134"/>
      </rPr>
      <t xml:space="preserve">    </t>
    </r>
    <r>
      <rPr>
        <sz val="11"/>
        <rFont val="宋体"/>
        <charset val="134"/>
      </rPr>
      <t>大中型水库库区基金安排的支出</t>
    </r>
  </si>
  <si>
    <r>
      <rPr>
        <sz val="11"/>
        <rFont val="Times New Roman"/>
        <charset val="134"/>
      </rPr>
      <t xml:space="preserve">    </t>
    </r>
    <r>
      <rPr>
        <sz val="11"/>
        <rFont val="宋体"/>
        <charset val="134"/>
      </rPr>
      <t>三峡水库库区基金支出</t>
    </r>
  </si>
  <si>
    <r>
      <rPr>
        <sz val="11"/>
        <rFont val="Times New Roman"/>
        <charset val="134"/>
      </rPr>
      <t xml:space="preserve">    </t>
    </r>
    <r>
      <rPr>
        <sz val="11"/>
        <rFont val="宋体"/>
        <charset val="134"/>
      </rPr>
      <t>国家重大水利工程建设基金安排的支出</t>
    </r>
  </si>
  <si>
    <r>
      <rPr>
        <sz val="11"/>
        <rFont val="Times New Roman"/>
        <charset val="134"/>
      </rPr>
      <t xml:space="preserve">    </t>
    </r>
    <r>
      <rPr>
        <sz val="11"/>
        <rFont val="宋体"/>
        <charset val="134"/>
      </rPr>
      <t>大中型水库库区基金对应专项债务收入安排的支出</t>
    </r>
  </si>
  <si>
    <r>
      <rPr>
        <sz val="11"/>
        <rFont val="Times New Roman"/>
        <charset val="134"/>
      </rPr>
      <t xml:space="preserve">    </t>
    </r>
    <r>
      <rPr>
        <sz val="11"/>
        <rFont val="宋体"/>
        <charset val="134"/>
      </rPr>
      <t>国家重大水利工程建设基金对应专项债务收入安排的支出</t>
    </r>
  </si>
  <si>
    <t>六、交通运输支出</t>
  </si>
  <si>
    <r>
      <rPr>
        <sz val="11"/>
        <rFont val="Times New Roman"/>
        <charset val="134"/>
      </rPr>
      <t xml:space="preserve">    </t>
    </r>
    <r>
      <rPr>
        <sz val="11"/>
        <rFont val="宋体"/>
        <charset val="134"/>
      </rPr>
      <t>海南省高等级公路车辆通行附加费安排的支出</t>
    </r>
  </si>
  <si>
    <r>
      <rPr>
        <sz val="11"/>
        <rFont val="Times New Roman"/>
        <charset val="134"/>
      </rPr>
      <t xml:space="preserve">    </t>
    </r>
    <r>
      <rPr>
        <sz val="11"/>
        <rFont val="宋体"/>
        <charset val="134"/>
      </rPr>
      <t>车辆通行费安排的支出</t>
    </r>
  </si>
  <si>
    <r>
      <rPr>
        <sz val="11"/>
        <rFont val="Times New Roman"/>
        <charset val="134"/>
      </rPr>
      <t xml:space="preserve">    </t>
    </r>
    <r>
      <rPr>
        <sz val="11"/>
        <rFont val="宋体"/>
        <charset val="134"/>
      </rPr>
      <t>港口建设费安排的支出</t>
    </r>
  </si>
  <si>
    <r>
      <rPr>
        <sz val="11"/>
        <rFont val="Times New Roman"/>
        <charset val="134"/>
      </rPr>
      <t xml:space="preserve">    </t>
    </r>
    <r>
      <rPr>
        <sz val="11"/>
        <rFont val="宋体"/>
        <charset val="134"/>
      </rPr>
      <t>铁路建设基金支出</t>
    </r>
  </si>
  <si>
    <r>
      <rPr>
        <sz val="11"/>
        <rFont val="Times New Roman"/>
        <charset val="134"/>
      </rPr>
      <t xml:space="preserve">    </t>
    </r>
    <r>
      <rPr>
        <sz val="11"/>
        <rFont val="宋体"/>
        <charset val="134"/>
      </rPr>
      <t>船舶油污损害赔偿基金支出</t>
    </r>
  </si>
  <si>
    <r>
      <rPr>
        <sz val="11"/>
        <rFont val="Times New Roman"/>
        <charset val="134"/>
      </rPr>
      <t xml:space="preserve">    </t>
    </r>
    <r>
      <rPr>
        <sz val="11"/>
        <rFont val="宋体"/>
        <charset val="134"/>
      </rPr>
      <t>民航发展基金支出</t>
    </r>
  </si>
  <si>
    <r>
      <rPr>
        <sz val="11"/>
        <rFont val="Times New Roman"/>
        <charset val="134"/>
      </rPr>
      <t xml:space="preserve">    </t>
    </r>
    <r>
      <rPr>
        <sz val="11"/>
        <rFont val="宋体"/>
        <charset val="134"/>
      </rPr>
      <t>海南省高等级公路车辆通行附加费对应专项债务收入安排的支出</t>
    </r>
  </si>
  <si>
    <r>
      <rPr>
        <sz val="11"/>
        <rFont val="Times New Roman"/>
        <charset val="134"/>
      </rPr>
      <t xml:space="preserve">    </t>
    </r>
    <r>
      <rPr>
        <sz val="11"/>
        <rFont val="宋体"/>
        <charset val="134"/>
      </rPr>
      <t>政府收费公路专项债券收入安排的支出</t>
    </r>
  </si>
  <si>
    <r>
      <rPr>
        <sz val="11"/>
        <rFont val="Times New Roman"/>
        <charset val="134"/>
      </rPr>
      <t xml:space="preserve">    </t>
    </r>
    <r>
      <rPr>
        <sz val="11"/>
        <rFont val="宋体"/>
        <charset val="134"/>
      </rPr>
      <t>车辆通行费对应专项债务收入安排的支出</t>
    </r>
  </si>
  <si>
    <r>
      <rPr>
        <sz val="11"/>
        <rFont val="Times New Roman"/>
        <charset val="134"/>
      </rPr>
      <t xml:space="preserve">    </t>
    </r>
    <r>
      <rPr>
        <sz val="11"/>
        <rFont val="宋体"/>
        <charset val="134"/>
      </rPr>
      <t>港口建设费对应专项债务收入安排的支出</t>
    </r>
  </si>
  <si>
    <t>七、资源勘探信息等支出</t>
  </si>
  <si>
    <r>
      <rPr>
        <sz val="11"/>
        <rFont val="Times New Roman"/>
        <charset val="134"/>
      </rPr>
      <t xml:space="preserve">    </t>
    </r>
    <r>
      <rPr>
        <sz val="11"/>
        <rFont val="宋体"/>
        <charset val="134"/>
      </rPr>
      <t>农网还贷资金支出</t>
    </r>
  </si>
  <si>
    <t>九、其他支出</t>
  </si>
  <si>
    <r>
      <rPr>
        <sz val="11"/>
        <rFont val="Times New Roman"/>
        <charset val="134"/>
      </rPr>
      <t xml:space="preserve">    </t>
    </r>
    <r>
      <rPr>
        <sz val="11"/>
        <rFont val="宋体"/>
        <charset val="134"/>
      </rPr>
      <t>其他政府性基金及对应专项债务收入安排的支出</t>
    </r>
  </si>
  <si>
    <r>
      <rPr>
        <sz val="11"/>
        <rFont val="Times New Roman"/>
        <charset val="134"/>
      </rPr>
      <t xml:space="preserve">    </t>
    </r>
    <r>
      <rPr>
        <sz val="11"/>
        <rFont val="宋体"/>
        <charset val="134"/>
      </rPr>
      <t>彩票发行销售机构业务费安排的支出</t>
    </r>
  </si>
  <si>
    <r>
      <rPr>
        <sz val="11"/>
        <rFont val="Times New Roman"/>
        <charset val="134"/>
      </rPr>
      <t xml:space="preserve">    </t>
    </r>
    <r>
      <rPr>
        <sz val="11"/>
        <rFont val="宋体"/>
        <charset val="134"/>
      </rPr>
      <t>彩票公益金安排的支出</t>
    </r>
  </si>
  <si>
    <t>十、债务付息支出</t>
  </si>
  <si>
    <t>十一、债务发行费用支出</t>
  </si>
  <si>
    <t>十二、抗疫特别国债安排的支出</t>
  </si>
  <si>
    <r>
      <rPr>
        <sz val="11"/>
        <rFont val="Times New Roman"/>
        <charset val="134"/>
      </rPr>
      <t xml:space="preserve">  </t>
    </r>
    <r>
      <rPr>
        <sz val="11"/>
        <rFont val="宋体"/>
        <charset val="134"/>
      </rPr>
      <t>政府性基金转移支付</t>
    </r>
  </si>
  <si>
    <r>
      <rPr>
        <sz val="11"/>
        <rFont val="Times New Roman"/>
        <charset val="134"/>
      </rPr>
      <t xml:space="preserve">    </t>
    </r>
    <r>
      <rPr>
        <sz val="11"/>
        <rFont val="宋体"/>
        <charset val="134"/>
      </rPr>
      <t>政府性基金补助支出</t>
    </r>
  </si>
  <si>
    <r>
      <rPr>
        <sz val="11"/>
        <rFont val="Times New Roman"/>
        <charset val="134"/>
      </rPr>
      <t xml:space="preserve">    </t>
    </r>
    <r>
      <rPr>
        <sz val="11"/>
        <rFont val="宋体"/>
        <charset val="134"/>
      </rPr>
      <t>政府性基金上解支出</t>
    </r>
  </si>
  <si>
    <r>
      <rPr>
        <sz val="11"/>
        <rFont val="Times New Roman"/>
        <charset val="134"/>
      </rPr>
      <t xml:space="preserve"> </t>
    </r>
    <r>
      <rPr>
        <sz val="11"/>
        <rFont val="宋体"/>
        <charset val="134"/>
      </rPr>
      <t>调出资金</t>
    </r>
  </si>
  <si>
    <r>
      <rPr>
        <sz val="11"/>
        <rFont val="Times New Roman"/>
        <charset val="134"/>
      </rPr>
      <t xml:space="preserve"> </t>
    </r>
    <r>
      <rPr>
        <sz val="11"/>
        <rFont val="宋体"/>
        <charset val="134"/>
      </rPr>
      <t>年终结余</t>
    </r>
  </si>
  <si>
    <r>
      <rPr>
        <sz val="11"/>
        <rFont val="Times New Roman"/>
        <charset val="134"/>
      </rPr>
      <t xml:space="preserve"> </t>
    </r>
    <r>
      <rPr>
        <sz val="11"/>
        <rFont val="宋体"/>
        <charset val="134"/>
      </rPr>
      <t>地方政府专项债务还本支出</t>
    </r>
  </si>
  <si>
    <r>
      <rPr>
        <sz val="11"/>
        <rFont val="Times New Roman"/>
        <charset val="134"/>
      </rPr>
      <t xml:space="preserve"> </t>
    </r>
    <r>
      <rPr>
        <sz val="11"/>
        <rFont val="宋体"/>
        <charset val="134"/>
      </rPr>
      <t>地方政府专项债务转贷支出</t>
    </r>
  </si>
  <si>
    <t>支出总计</t>
  </si>
  <si>
    <t>表10</t>
  </si>
  <si>
    <t>2024年政府性基金本级支出预算表</t>
  </si>
  <si>
    <r>
      <rPr>
        <sz val="12"/>
        <rFont val="黑体"/>
        <charset val="134"/>
      </rPr>
      <t>预算数为执行数</t>
    </r>
    <r>
      <rPr>
        <sz val="12"/>
        <rFont val="Times New Roman"/>
        <charset val="134"/>
      </rPr>
      <t>%</t>
    </r>
  </si>
  <si>
    <t xml:space="preserve">    乏燃料运输</t>
  </si>
  <si>
    <t xml:space="preserve">    乏燃料离堆贮存</t>
  </si>
  <si>
    <t xml:space="preserve">    乏燃料后处理</t>
  </si>
  <si>
    <t xml:space="preserve">    高放废物的处理处置</t>
  </si>
  <si>
    <t xml:space="preserve">    乏燃料后处理厂的建设、运行、改造和退役</t>
  </si>
  <si>
    <t xml:space="preserve">    其他乏燃料处理处置基金支出</t>
  </si>
  <si>
    <t xml:space="preserve">  国家电影事业发展专项资金安排的支出</t>
  </si>
  <si>
    <t xml:space="preserve">    资助国产影片放映</t>
  </si>
  <si>
    <t xml:space="preserve">    资助影院建设</t>
  </si>
  <si>
    <t xml:space="preserve">    资助少数民族语电影译制</t>
  </si>
  <si>
    <t xml:space="preserve">    其他国家电影事业发展专项资金支出</t>
  </si>
  <si>
    <t xml:space="preserve">  旅游发展基金支出</t>
  </si>
  <si>
    <t xml:space="preserve">    宣传促销</t>
  </si>
  <si>
    <t xml:space="preserve">    行业规划</t>
  </si>
  <si>
    <t xml:space="preserve">    旅游事业补助</t>
  </si>
  <si>
    <t xml:space="preserve">    地方旅游开发项目补助</t>
  </si>
  <si>
    <t xml:space="preserve">    其他旅游发展基金支出</t>
  </si>
  <si>
    <t xml:space="preserve">  国家电影事业发展专项资金对应专项债务收入安排的支出</t>
  </si>
  <si>
    <t xml:space="preserve">    资助城市影院</t>
  </si>
  <si>
    <t xml:space="preserve">    其他国家电影事业发展专项资金对应专项债务收入支出</t>
  </si>
  <si>
    <t xml:space="preserve">  大中型水库移民后期扶持基金支出</t>
  </si>
  <si>
    <t xml:space="preserve">    移民补助</t>
  </si>
  <si>
    <t xml:space="preserve">    基础设施建设和经济发展</t>
  </si>
  <si>
    <t xml:space="preserve">    其他大中型水库移民后期扶持基金支出</t>
  </si>
  <si>
    <t xml:space="preserve">  小型水库移民扶助基金安排的支出</t>
  </si>
  <si>
    <t xml:space="preserve">    其他小型水库移民扶助基金支出</t>
  </si>
  <si>
    <t xml:space="preserve">  小型水库移民扶助基金对应专项债务收入安排的支出</t>
  </si>
  <si>
    <t xml:space="preserve">    其他小型水库移民扶助基金对应专项债务收入安排的支出</t>
  </si>
  <si>
    <t xml:space="preserve">  可再生能源电价附加收入安排的支出</t>
  </si>
  <si>
    <t xml:space="preserve">    风力发电补助</t>
  </si>
  <si>
    <t xml:space="preserve">    太阳能发电补助</t>
  </si>
  <si>
    <t xml:space="preserve">    生物质能发电补助</t>
  </si>
  <si>
    <t xml:space="preserve">    其他可再生能源电价附加收入安排的支出</t>
  </si>
  <si>
    <t xml:space="preserve">  国有土地使用权出让收入及对应专项债务收入安排的支出</t>
  </si>
  <si>
    <t xml:space="preserve">    征地和拆迁补偿支出</t>
  </si>
  <si>
    <t xml:space="preserve">    土地开发支出</t>
  </si>
  <si>
    <t xml:space="preserve">    城市建设支出</t>
  </si>
  <si>
    <t xml:space="preserve">    农村基础设施建设支出</t>
  </si>
  <si>
    <t xml:space="preserve">    补助被征地农民支出</t>
  </si>
  <si>
    <t xml:space="preserve">    土地出让业务支出</t>
  </si>
  <si>
    <t xml:space="preserve">    廉租住房支出</t>
  </si>
  <si>
    <t xml:space="preserve">    支付破产或改制企业职工安置费</t>
  </si>
  <si>
    <t xml:space="preserve">    棚户区改造支出</t>
  </si>
  <si>
    <t xml:space="preserve">    公共租赁住房支出</t>
  </si>
  <si>
    <t xml:space="preserve">    保障性住房租金补贴</t>
  </si>
  <si>
    <t xml:space="preserve">    农业生产发展支出</t>
  </si>
  <si>
    <t xml:space="preserve">    其他国有土地使用权出让收入安排的支出</t>
  </si>
  <si>
    <t xml:space="preserve">  国有土地收益基金及对应专项债务收入安排的支出</t>
  </si>
  <si>
    <t xml:space="preserve">    其他国有土地收益基金支出</t>
  </si>
  <si>
    <t xml:space="preserve">  农业土地开发资金安排的支出</t>
  </si>
  <si>
    <t xml:space="preserve">  城市基础设施配套费安排的支出</t>
  </si>
  <si>
    <t xml:space="preserve">    城市公共设施</t>
  </si>
  <si>
    <t xml:space="preserve">    城市环境卫生</t>
  </si>
  <si>
    <t xml:space="preserve">    公有房屋</t>
  </si>
  <si>
    <t xml:space="preserve">    城市防洪</t>
  </si>
  <si>
    <t xml:space="preserve">    其他城市基础设施配套费安排的支出</t>
  </si>
  <si>
    <t xml:space="preserve">  污水处理费安排的支出</t>
  </si>
  <si>
    <t xml:space="preserve">    污水处理设施建设和运营</t>
  </si>
  <si>
    <t xml:space="preserve">    代征手续费</t>
  </si>
  <si>
    <t xml:space="preserve">    其他污水处理费安排的支出</t>
  </si>
  <si>
    <t xml:space="preserve">  土地储备专项债券收入安排的支出  </t>
  </si>
  <si>
    <t xml:space="preserve">    征地和拆迁补偿支出  </t>
  </si>
  <si>
    <t xml:space="preserve">    土地开发支出  </t>
  </si>
  <si>
    <t xml:space="preserve">    其他土地储备专项债券收入安排的支出  </t>
  </si>
  <si>
    <t xml:space="preserve">  棚户区改造专项债券收入安排的支出  </t>
  </si>
  <si>
    <t xml:space="preserve">    其他棚户区改造专项债券收入安排的支出  </t>
  </si>
  <si>
    <t xml:space="preserve">  城市基础设施配套费对应专项债务收入安排的支出  </t>
  </si>
  <si>
    <t xml:space="preserve">    城市公共设施  </t>
  </si>
  <si>
    <t xml:space="preserve">    城市环境卫生  </t>
  </si>
  <si>
    <t xml:space="preserve">    公有房屋  </t>
  </si>
  <si>
    <t xml:space="preserve">    城市防洪  </t>
  </si>
  <si>
    <t xml:space="preserve">    其他城市基础设施配套费对应专项债务收入安排的支出  </t>
  </si>
  <si>
    <t xml:space="preserve">  污水处理费对应专项债务收入安排的支出  </t>
  </si>
  <si>
    <t xml:space="preserve">    污水处理设施建设和运营  </t>
  </si>
  <si>
    <t xml:space="preserve">    其他污水处理费对应专项债务收入安排的支出  </t>
  </si>
  <si>
    <t xml:space="preserve">  大中型水库库区基金安排的支出</t>
  </si>
  <si>
    <t xml:space="preserve">    解决移民遗留问题</t>
  </si>
  <si>
    <t xml:space="preserve">    库区防护工程维护</t>
  </si>
  <si>
    <t xml:space="preserve">    其他大中型水库库区基金支出</t>
  </si>
  <si>
    <t xml:space="preserve">  三峡水库库区基金支出</t>
  </si>
  <si>
    <t xml:space="preserve">    库区维护和管理</t>
  </si>
  <si>
    <t xml:space="preserve">    其他三峡水库库区基金支出</t>
  </si>
  <si>
    <t xml:space="preserve">  国家重大水利工程建设基金安排的支出</t>
  </si>
  <si>
    <t xml:space="preserve">    南水北调工程建设</t>
  </si>
  <si>
    <t xml:space="preserve">    三峡工程后续工作</t>
  </si>
  <si>
    <t xml:space="preserve">    地方重大水利工程建设</t>
  </si>
  <si>
    <t xml:space="preserve">    其他重大水利工程建设基金支出</t>
  </si>
  <si>
    <t xml:space="preserve">  大中型水库库区基金对应专项债务收入安排的支出  </t>
  </si>
  <si>
    <t xml:space="preserve">    基础设施建设和经济发展  </t>
  </si>
  <si>
    <t xml:space="preserve">    其他大中型水库库区基金对应专项债务收入支出  </t>
  </si>
  <si>
    <t xml:space="preserve">  国家重大水利工程建设基金对应专项债务收入安排的支出  </t>
  </si>
  <si>
    <t xml:space="preserve">    南水北调工程建设  </t>
  </si>
  <si>
    <t xml:space="preserve">    三峡工程后续工作  </t>
  </si>
  <si>
    <t xml:space="preserve">    地方重大水利工程建设  </t>
  </si>
  <si>
    <t xml:space="preserve">    其他重大水利工程建设基金对应专项债务收入支出  </t>
  </si>
  <si>
    <t>七、交通运输支出</t>
  </si>
  <si>
    <t xml:space="preserve">  海南省高等级公路车辆通行附加费安排的支出</t>
  </si>
  <si>
    <t xml:space="preserve">    公路建设</t>
  </si>
  <si>
    <t xml:space="preserve">    公路养护</t>
  </si>
  <si>
    <t xml:space="preserve">    公路还贷</t>
  </si>
  <si>
    <t xml:space="preserve">    其他海南省高等级公路车辆通行附加费安排的支出</t>
  </si>
  <si>
    <t xml:space="preserve">  车辆通行费安排的支出</t>
  </si>
  <si>
    <t xml:space="preserve">    政府还贷公路养护</t>
  </si>
  <si>
    <t xml:space="preserve">    政府还贷公路管理</t>
  </si>
  <si>
    <t xml:space="preserve">    其他车辆通行费安排的支出</t>
  </si>
  <si>
    <t xml:space="preserve">  港口建设费安排的支出</t>
  </si>
  <si>
    <t xml:space="preserve">    港口设施</t>
  </si>
  <si>
    <t xml:space="preserve">    航道建设和维护</t>
  </si>
  <si>
    <t xml:space="preserve">    航运保障系统建设</t>
  </si>
  <si>
    <t xml:space="preserve">    其他港口建设费安排的支出</t>
  </si>
  <si>
    <t xml:space="preserve">  民航发展基金支出</t>
  </si>
  <si>
    <t xml:space="preserve">    民航机场建设</t>
  </si>
  <si>
    <t xml:space="preserve">    空管系统建设</t>
  </si>
  <si>
    <t xml:space="preserve">    民航安全</t>
  </si>
  <si>
    <t xml:space="preserve">    航线和机场补贴</t>
  </si>
  <si>
    <t xml:space="preserve">    民航节能减排</t>
  </si>
  <si>
    <t xml:space="preserve">    通用航空发展</t>
  </si>
  <si>
    <t xml:space="preserve">    征管经费</t>
  </si>
  <si>
    <t xml:space="preserve">    其他民航发展基金支出</t>
  </si>
  <si>
    <t xml:space="preserve">  海南省高等级公路车辆通行附加费对应专项债务收入安排的支出  </t>
  </si>
  <si>
    <t xml:space="preserve">    公路建设  </t>
  </si>
  <si>
    <t xml:space="preserve">    其他海南省高等级公路车辆通行附加费对应专项债务收入安排的支出  </t>
  </si>
  <si>
    <t xml:space="preserve">  政府收费公路专项债券收入安排的支出  </t>
  </si>
  <si>
    <t xml:space="preserve">    其他政府收费公路专项债券收入安排的支出  </t>
  </si>
  <si>
    <t xml:space="preserve">  车辆通行费对应专项债务收入安排的支出  </t>
  </si>
  <si>
    <t xml:space="preserve">  港口建设费对应专项债务收入安排的支出  </t>
  </si>
  <si>
    <t xml:space="preserve">    港口设施  </t>
  </si>
  <si>
    <t xml:space="preserve">    航运保障系统建设  </t>
  </si>
  <si>
    <t xml:space="preserve">    其他港口建设费对应专项债务收入安排的支出  </t>
  </si>
  <si>
    <t>八、资源勘探信息等支出</t>
  </si>
  <si>
    <t xml:space="preserve">  农网还贷资金支出</t>
  </si>
  <si>
    <t xml:space="preserve">    地方农网还贷资金支出</t>
  </si>
  <si>
    <t xml:space="preserve">    其他农网还贷资金支出</t>
  </si>
  <si>
    <t xml:space="preserve">  其他政府性基金及对应专项债务收入安排的支出</t>
  </si>
  <si>
    <t xml:space="preserve">    其他政府性基金安排的支出  </t>
  </si>
  <si>
    <t xml:space="preserve">    其他地方自行试点项目收益专项债券收入安排的支出  </t>
  </si>
  <si>
    <t xml:space="preserve">    其他政府性基金债务收入安排的支出  </t>
  </si>
  <si>
    <t xml:space="preserve">  彩票发行销售机构业务费安排的支出</t>
  </si>
  <si>
    <t xml:space="preserve">    福利彩票发行机构的业务费支出</t>
  </si>
  <si>
    <t xml:space="preserve">    体育彩票发行机构的业务费支出</t>
  </si>
  <si>
    <t xml:space="preserve">    福利彩票销售机构的业务费支出</t>
  </si>
  <si>
    <t xml:space="preserve">    体育彩票销售机构的业务费支出</t>
  </si>
  <si>
    <t xml:space="preserve">    彩票兑奖周转金支出</t>
  </si>
  <si>
    <t xml:space="preserve">    彩票发行销售风险基金支出</t>
  </si>
  <si>
    <t xml:space="preserve">    彩票市场调控资金支出</t>
  </si>
  <si>
    <t xml:space="preserve">    其他彩票发行销售机构业务费安排的支出</t>
  </si>
  <si>
    <t xml:space="preserve">  彩票公益金安排的支出</t>
  </si>
  <si>
    <t xml:space="preserve">    用于补充全国社会保障基金的彩票公益金支出</t>
  </si>
  <si>
    <t xml:space="preserve">    用于社会福利的彩票公益金支出</t>
  </si>
  <si>
    <t xml:space="preserve">    用于体育事业的彩票公益金支出</t>
  </si>
  <si>
    <t xml:space="preserve">    用于教育事业的彩票公益金支出</t>
  </si>
  <si>
    <t xml:space="preserve">    用于红十字事业的彩票公益金支出</t>
  </si>
  <si>
    <t xml:space="preserve">    用于残疾人事业的彩票公益金支出</t>
  </si>
  <si>
    <t xml:space="preserve">    用于文化事业的彩票公益金支出</t>
  </si>
  <si>
    <t xml:space="preserve">    用于扶贫的彩票公益金支出</t>
  </si>
  <si>
    <t xml:space="preserve">    用于法律援助的彩票公益金支出</t>
  </si>
  <si>
    <t xml:space="preserve">    用于城乡医疗救助的彩票公益金支出</t>
  </si>
  <si>
    <t xml:space="preserve">    用于其他社会公益事业的彩票公益金支出</t>
  </si>
  <si>
    <t xml:space="preserve">  地方政府专项债务付息支出</t>
  </si>
  <si>
    <t xml:space="preserve">    海南省高等级公路车辆通行附加费债务付息支出</t>
  </si>
  <si>
    <t xml:space="preserve">    港口建设费债务付息支出</t>
  </si>
  <si>
    <t xml:space="preserve">    国家电影事业发展专项资金债务付息支出</t>
  </si>
  <si>
    <t xml:space="preserve">    国有土地使用权出让金债务付息支出</t>
  </si>
  <si>
    <t xml:space="preserve">    国有土地收益基金债务付息支出</t>
  </si>
  <si>
    <t xml:space="preserve">    农业土地开发资金债务付息支出</t>
  </si>
  <si>
    <t xml:space="preserve">    大中型水库库区基金债务付息支出</t>
  </si>
  <si>
    <t xml:space="preserve">    城市基础设施配套费债务付息支出</t>
  </si>
  <si>
    <t xml:space="preserve">    小型水库移民扶助基金债务付息支出</t>
  </si>
  <si>
    <t xml:space="preserve">    国家重大水利工程建设基金债务付息支出</t>
  </si>
  <si>
    <t xml:space="preserve">    车辆通行费债务付息支出</t>
  </si>
  <si>
    <t xml:space="preserve">    污水处理费债务付息支出</t>
  </si>
  <si>
    <t xml:space="preserve">    土地储备专项债券付息支出</t>
  </si>
  <si>
    <t xml:space="preserve">    政府收费公路专项债券付息支出</t>
  </si>
  <si>
    <t xml:space="preserve">    棚户区改造专项债券付息支出</t>
  </si>
  <si>
    <t xml:space="preserve">    其他地方自行试点项目收益专项债券付息支出</t>
  </si>
  <si>
    <t xml:space="preserve">    其他政府性基金债务付息支出</t>
  </si>
  <si>
    <t xml:space="preserve">  地方政府专项债务发行费用支出</t>
  </si>
  <si>
    <t xml:space="preserve">    海南省高等级公路车辆通行附加费债务发行费用支出</t>
  </si>
  <si>
    <t xml:space="preserve">    港口建设费债务发行费用支出</t>
  </si>
  <si>
    <t xml:space="preserve">    国家电影事业发展专项资金债务发行费用支出</t>
  </si>
  <si>
    <t xml:space="preserve">    国有土地使用权出让金债务发行费用支出</t>
  </si>
  <si>
    <t xml:space="preserve">    国有土地收益基金债务发行费用支出</t>
  </si>
  <si>
    <t xml:space="preserve">    农业土地开发资金债务发行费用支出</t>
  </si>
  <si>
    <t xml:space="preserve">    大中型水库库区基金债务发行费用支出</t>
  </si>
  <si>
    <t xml:space="preserve">    城市基础设施配套费债务发行费用支出</t>
  </si>
  <si>
    <t xml:space="preserve">    小型水库移民扶助基金债务发行费用支出</t>
  </si>
  <si>
    <t xml:space="preserve">    国家重大水利工程建设基金债务发行费用支出</t>
  </si>
  <si>
    <t xml:space="preserve">    车辆通行费债务发行费用支出</t>
  </si>
  <si>
    <t xml:space="preserve">    污水处理费债务发行费用支出</t>
  </si>
  <si>
    <t xml:space="preserve">    土地储备专项债券发行费用支出</t>
  </si>
  <si>
    <t xml:space="preserve">    政府收费公路专项债券发行费用支出</t>
  </si>
  <si>
    <t xml:space="preserve">    棚户区改造专项债券发行费用支出</t>
  </si>
  <si>
    <t xml:space="preserve">    其他地方自行试点项目收益专项债券发行费用支出</t>
  </si>
  <si>
    <t xml:space="preserve">    其他政府性基金债务发行费用支出</t>
  </si>
  <si>
    <t xml:space="preserve">  基础设施建设</t>
  </si>
  <si>
    <t xml:space="preserve">    公共卫生体系建设</t>
  </si>
  <si>
    <t xml:space="preserve">    重大疫情防控救治体系建设</t>
  </si>
  <si>
    <t xml:space="preserve">    粮食安全</t>
  </si>
  <si>
    <t xml:space="preserve">    能源安全</t>
  </si>
  <si>
    <t xml:space="preserve">    应急物资保障</t>
  </si>
  <si>
    <t xml:space="preserve">    产业链改造升级</t>
  </si>
  <si>
    <t xml:space="preserve">    城镇老旧小区改造</t>
  </si>
  <si>
    <t xml:space="preserve">    生态环境治理</t>
  </si>
  <si>
    <t xml:space="preserve">    交通基础设施建设</t>
  </si>
  <si>
    <t xml:space="preserve">    市政设施建设</t>
  </si>
  <si>
    <t xml:space="preserve">    重大区域规划基础设施建设</t>
  </si>
  <si>
    <t xml:space="preserve">    其他基础设施建设</t>
  </si>
  <si>
    <t xml:space="preserve">  抗疫相关支出</t>
  </si>
  <si>
    <t xml:space="preserve">    减免房租补贴</t>
  </si>
  <si>
    <t xml:space="preserve">    重点企业贷款贴息</t>
  </si>
  <si>
    <t xml:space="preserve">    创业担保贷款贴息</t>
  </si>
  <si>
    <t xml:space="preserve">    援企稳岗补贴</t>
  </si>
  <si>
    <t xml:space="preserve">    困难群众基本生活补助</t>
  </si>
  <si>
    <t xml:space="preserve">    其他抗疫相关支出</t>
  </si>
  <si>
    <t>表11</t>
  </si>
  <si>
    <t>2024年政府性基金转移支付预算分项目表</t>
  </si>
  <si>
    <t>本年预算数</t>
  </si>
  <si>
    <r>
      <rPr>
        <sz val="11"/>
        <rFont val="黑体"/>
        <charset val="134"/>
      </rPr>
      <t>预算数为上年执行数的</t>
    </r>
    <r>
      <rPr>
        <sz val="11"/>
        <rFont val="Times New Roman"/>
        <charset val="134"/>
      </rPr>
      <t>%</t>
    </r>
  </si>
  <si>
    <t>一、文化旅游体育与传媒支出</t>
  </si>
  <si>
    <r>
      <rPr>
        <sz val="11"/>
        <rFont val="Times New Roman"/>
        <charset val="134"/>
      </rPr>
      <t xml:space="preserve">    </t>
    </r>
    <r>
      <rPr>
        <sz val="11"/>
        <rFont val="宋体"/>
        <charset val="134"/>
      </rPr>
      <t>国家电影事业发展专项资金安排的支出</t>
    </r>
  </si>
  <si>
    <r>
      <rPr>
        <sz val="11"/>
        <rFont val="Times New Roman"/>
        <charset val="134"/>
      </rPr>
      <t xml:space="preserve">    </t>
    </r>
    <r>
      <rPr>
        <sz val="11"/>
        <rFont val="宋体"/>
        <charset val="134"/>
      </rPr>
      <t>旅游发展基金支出</t>
    </r>
  </si>
  <si>
    <r>
      <rPr>
        <sz val="11"/>
        <rFont val="Times New Roman"/>
        <charset val="134"/>
      </rPr>
      <t xml:space="preserve">    </t>
    </r>
    <r>
      <rPr>
        <sz val="11"/>
        <rFont val="宋体"/>
        <charset val="134"/>
      </rPr>
      <t>国家电影事业发展专项资金对应专项债务收入安排的支出</t>
    </r>
  </si>
  <si>
    <t>二、社会保障和就业支出</t>
  </si>
  <si>
    <t>三、节能环保支出</t>
  </si>
  <si>
    <t>四、城乡社区支出</t>
  </si>
  <si>
    <t>五、农林水支出</t>
  </si>
  <si>
    <r>
      <rPr>
        <b/>
        <sz val="11"/>
        <rFont val="宋体"/>
        <charset val="134"/>
      </rPr>
      <t>支出总计</t>
    </r>
  </si>
  <si>
    <t>注：县级政府没有对下转移支付的职能，因此转移支付预算分地项目表为空表</t>
  </si>
  <si>
    <t>表12</t>
  </si>
  <si>
    <t>2024年政府性基金转移支付预算分地区表</t>
  </si>
  <si>
    <t>道县</t>
  </si>
  <si>
    <t>表13</t>
  </si>
  <si>
    <t>2024年国有资本经营收入预算表</t>
  </si>
  <si>
    <t>一、利润收入</t>
  </si>
  <si>
    <t>二、股利、股息收入</t>
  </si>
  <si>
    <t>三、产权转让收入</t>
  </si>
  <si>
    <t>四、清算收入</t>
  </si>
  <si>
    <t>五、其他国有资本经营预算收入</t>
  </si>
  <si>
    <t>国有资本经营预算转移支付收入</t>
  </si>
  <si>
    <t>国有资本经营预算上解收入</t>
  </si>
  <si>
    <r>
      <rPr>
        <sz val="11"/>
        <rFont val="宋体"/>
        <charset val="134"/>
      </rPr>
      <t>表</t>
    </r>
    <r>
      <rPr>
        <sz val="11"/>
        <rFont val="Times New Roman"/>
        <charset val="134"/>
      </rPr>
      <t>14</t>
    </r>
  </si>
  <si>
    <t>2024年国有资本经营支出预算表</t>
  </si>
  <si>
    <r>
      <rPr>
        <b/>
        <sz val="11"/>
        <rFont val="宋体"/>
        <charset val="134"/>
      </rPr>
      <t>项</t>
    </r>
    <r>
      <rPr>
        <b/>
        <sz val="11"/>
        <rFont val="Times New Roman"/>
        <charset val="134"/>
      </rPr>
      <t xml:space="preserve">      </t>
    </r>
    <r>
      <rPr>
        <b/>
        <sz val="11"/>
        <rFont val="宋体"/>
        <charset val="134"/>
      </rPr>
      <t>目</t>
    </r>
  </si>
  <si>
    <r>
      <rPr>
        <sz val="11"/>
        <rFont val="宋体"/>
        <charset val="134"/>
      </rPr>
      <t>一、补充全国社会保障基金</t>
    </r>
  </si>
  <si>
    <r>
      <rPr>
        <sz val="11"/>
        <rFont val="Times New Roman"/>
        <charset val="134"/>
      </rPr>
      <t xml:space="preserve">      </t>
    </r>
    <r>
      <rPr>
        <sz val="11"/>
        <rFont val="宋体"/>
        <charset val="134"/>
      </rPr>
      <t>国有资本经营预算补充社保基金支出</t>
    </r>
  </si>
  <si>
    <r>
      <rPr>
        <sz val="11"/>
        <rFont val="宋体"/>
        <charset val="134"/>
      </rPr>
      <t>二、解决历史遗留问题及改革成本支出</t>
    </r>
  </si>
  <si>
    <r>
      <rPr>
        <sz val="11"/>
        <rFont val="Times New Roman"/>
        <charset val="134"/>
      </rPr>
      <t xml:space="preserve">      </t>
    </r>
    <r>
      <rPr>
        <sz val="11"/>
        <rFont val="宋体"/>
        <charset val="134"/>
      </rPr>
      <t>厂办大集体改革支出</t>
    </r>
  </si>
  <si>
    <r>
      <rPr>
        <sz val="11"/>
        <rFont val="Times New Roman"/>
        <charset val="134"/>
      </rPr>
      <t xml:space="preserve">      “</t>
    </r>
    <r>
      <rPr>
        <sz val="11"/>
        <rFont val="宋体"/>
        <charset val="134"/>
      </rPr>
      <t>三供一业</t>
    </r>
    <r>
      <rPr>
        <sz val="11"/>
        <rFont val="Times New Roman"/>
        <charset val="134"/>
      </rPr>
      <t>”</t>
    </r>
    <r>
      <rPr>
        <sz val="11"/>
        <rFont val="宋体"/>
        <charset val="134"/>
      </rPr>
      <t>移交补助支出</t>
    </r>
  </si>
  <si>
    <r>
      <rPr>
        <sz val="11"/>
        <rFont val="Times New Roman"/>
        <charset val="134"/>
      </rPr>
      <t xml:space="preserve">     </t>
    </r>
    <r>
      <rPr>
        <sz val="11"/>
        <rFont val="宋体"/>
        <charset val="134"/>
      </rPr>
      <t>国有企业退休人员社会化管理补助支出</t>
    </r>
  </si>
  <si>
    <r>
      <rPr>
        <sz val="11"/>
        <rFont val="宋体"/>
        <charset val="134"/>
      </rPr>
      <t>三、国有企业资本金注入</t>
    </r>
  </si>
  <si>
    <r>
      <rPr>
        <sz val="11"/>
        <rFont val="Times New Roman"/>
        <charset val="134"/>
      </rPr>
      <t xml:space="preserve">      </t>
    </r>
    <r>
      <rPr>
        <sz val="11"/>
        <rFont val="宋体"/>
        <charset val="134"/>
      </rPr>
      <t>国有经济结构调整支出</t>
    </r>
  </si>
  <si>
    <t xml:space="preserve">      ……</t>
  </si>
  <si>
    <r>
      <rPr>
        <sz val="11"/>
        <rFont val="宋体"/>
        <charset val="134"/>
      </rPr>
      <t>四、国有企业政策性补贴</t>
    </r>
  </si>
  <si>
    <r>
      <rPr>
        <sz val="11"/>
        <rFont val="Times New Roman"/>
        <charset val="134"/>
      </rPr>
      <t xml:space="preserve">      </t>
    </r>
    <r>
      <rPr>
        <sz val="11"/>
        <rFont val="宋体"/>
        <charset val="134"/>
      </rPr>
      <t>国有企业政策性补贴</t>
    </r>
  </si>
  <si>
    <r>
      <rPr>
        <sz val="11"/>
        <rFont val="宋体"/>
        <charset val="134"/>
      </rPr>
      <t>五、金融国有资本经营预算支出</t>
    </r>
  </si>
  <si>
    <r>
      <rPr>
        <sz val="11"/>
        <rFont val="Times New Roman"/>
        <charset val="134"/>
      </rPr>
      <t xml:space="preserve">      </t>
    </r>
    <r>
      <rPr>
        <sz val="11"/>
        <rFont val="宋体"/>
        <charset val="134"/>
      </rPr>
      <t>资本支出</t>
    </r>
  </si>
  <si>
    <r>
      <rPr>
        <sz val="11"/>
        <rFont val="宋体"/>
        <charset val="134"/>
      </rPr>
      <t>六、其他国有资本经营预算支出</t>
    </r>
  </si>
  <si>
    <r>
      <rPr>
        <sz val="11"/>
        <rFont val="Times New Roman"/>
        <charset val="134"/>
      </rPr>
      <t xml:space="preserve">      </t>
    </r>
    <r>
      <rPr>
        <sz val="11"/>
        <rFont val="宋体"/>
        <charset val="134"/>
      </rPr>
      <t>其他国有资本经营预算支出</t>
    </r>
  </si>
  <si>
    <r>
      <rPr>
        <b/>
        <sz val="11"/>
        <rFont val="黑体"/>
        <charset val="134"/>
      </rPr>
      <t>本级支出合计</t>
    </r>
  </si>
  <si>
    <r>
      <rPr>
        <b/>
        <sz val="11"/>
        <rFont val="黑体"/>
        <charset val="134"/>
      </rPr>
      <t>转移性支出</t>
    </r>
  </si>
  <si>
    <r>
      <rPr>
        <sz val="12"/>
        <rFont val="Times New Roman"/>
        <charset val="134"/>
      </rPr>
      <t xml:space="preserve">  </t>
    </r>
    <r>
      <rPr>
        <sz val="12"/>
        <rFont val="宋体"/>
        <charset val="134"/>
      </rPr>
      <t>国有资本经营预算转移支付支出</t>
    </r>
  </si>
  <si>
    <r>
      <rPr>
        <sz val="11"/>
        <rFont val="Times New Roman"/>
        <charset val="134"/>
      </rPr>
      <t xml:space="preserve">  </t>
    </r>
    <r>
      <rPr>
        <sz val="11"/>
        <rFont val="宋体"/>
        <charset val="134"/>
      </rPr>
      <t>国有资本经营预算上解支出</t>
    </r>
  </si>
  <si>
    <r>
      <rPr>
        <sz val="11"/>
        <rFont val="Times New Roman"/>
        <charset val="134"/>
      </rPr>
      <t xml:space="preserve">  </t>
    </r>
    <r>
      <rPr>
        <sz val="11"/>
        <rFont val="宋体"/>
        <charset val="134"/>
      </rPr>
      <t>国有资本经营预算调出资金</t>
    </r>
  </si>
  <si>
    <r>
      <rPr>
        <sz val="11"/>
        <rFont val="Times New Roman"/>
        <charset val="134"/>
      </rPr>
      <t xml:space="preserve">  </t>
    </r>
    <r>
      <rPr>
        <sz val="11"/>
        <rFont val="宋体"/>
        <charset val="134"/>
      </rPr>
      <t>年终结转结余</t>
    </r>
  </si>
  <si>
    <r>
      <rPr>
        <b/>
        <sz val="11"/>
        <rFont val="黑体"/>
        <charset val="134"/>
      </rPr>
      <t>支出总计</t>
    </r>
  </si>
  <si>
    <t>表15</t>
  </si>
  <si>
    <r>
      <rPr>
        <b/>
        <sz val="16"/>
        <color rgb="FF000000"/>
        <rFont val="Times New Roman"/>
        <charset val="134"/>
      </rPr>
      <t>2024</t>
    </r>
    <r>
      <rPr>
        <b/>
        <sz val="16"/>
        <color rgb="FF000000"/>
        <rFont val="方正小标宋简体"/>
        <charset val="134"/>
      </rPr>
      <t>年社会保险基金收入预算表</t>
    </r>
  </si>
  <si>
    <r>
      <rPr>
        <b/>
        <sz val="12"/>
        <color indexed="8"/>
        <rFont val="宋体"/>
        <charset val="134"/>
      </rPr>
      <t>项</t>
    </r>
    <r>
      <rPr>
        <b/>
        <sz val="12"/>
        <color indexed="8"/>
        <rFont val="Times New Roman"/>
        <charset val="134"/>
      </rPr>
      <t xml:space="preserve">        </t>
    </r>
    <r>
      <rPr>
        <b/>
        <sz val="12"/>
        <color indexed="8"/>
        <rFont val="宋体"/>
        <charset val="134"/>
      </rPr>
      <t>目</t>
    </r>
  </si>
  <si>
    <t>企业职工基本
养老保险基金</t>
  </si>
  <si>
    <t>城乡居民基本
养老保险基金</t>
  </si>
  <si>
    <t>机关事业单位基本养老保险基金</t>
  </si>
  <si>
    <t>职工基本医疗保险(含生育保险)基金</t>
  </si>
  <si>
    <t>城乡居民基本
医疗保险基金</t>
  </si>
  <si>
    <t>工伤保险基金</t>
  </si>
  <si>
    <t>失业保险基金</t>
  </si>
  <si>
    <r>
      <rPr>
        <b/>
        <sz val="12"/>
        <color indexed="8"/>
        <rFont val="宋体"/>
        <charset val="134"/>
      </rPr>
      <t>一、收入</t>
    </r>
  </si>
  <si>
    <r>
      <rPr>
        <sz val="12"/>
        <color indexed="8"/>
        <rFont val="Times New Roman"/>
        <charset val="134"/>
      </rPr>
      <t xml:space="preserve">    </t>
    </r>
    <r>
      <rPr>
        <sz val="12"/>
        <color indexed="8"/>
        <rFont val="宋体"/>
        <charset val="134"/>
      </rPr>
      <t>其中：</t>
    </r>
    <r>
      <rPr>
        <sz val="12"/>
        <color indexed="8"/>
        <rFont val="Times New Roman"/>
        <charset val="134"/>
      </rPr>
      <t xml:space="preserve"> 1</t>
    </r>
    <r>
      <rPr>
        <sz val="12"/>
        <color indexed="8"/>
        <rFont val="宋体"/>
        <charset val="134"/>
      </rPr>
      <t>、保险费收入</t>
    </r>
  </si>
  <si>
    <r>
      <rPr>
        <sz val="12"/>
        <color indexed="8"/>
        <rFont val="Times New Roman"/>
        <charset val="134"/>
      </rPr>
      <t xml:space="preserve">           2</t>
    </r>
    <r>
      <rPr>
        <sz val="12"/>
        <color indexed="8"/>
        <rFont val="宋体"/>
        <charset val="134"/>
      </rPr>
      <t>、利息收入</t>
    </r>
  </si>
  <si>
    <r>
      <rPr>
        <sz val="12"/>
        <color indexed="8"/>
        <rFont val="Times New Roman"/>
        <charset val="134"/>
      </rPr>
      <t xml:space="preserve">           3</t>
    </r>
    <r>
      <rPr>
        <sz val="12"/>
        <color indexed="8"/>
        <rFont val="宋体"/>
        <charset val="134"/>
      </rPr>
      <t>、财政补贴收入</t>
    </r>
  </si>
  <si>
    <r>
      <rPr>
        <sz val="12"/>
        <color indexed="8"/>
        <rFont val="Times New Roman"/>
        <charset val="134"/>
      </rPr>
      <t xml:space="preserve">           4</t>
    </r>
    <r>
      <rPr>
        <sz val="12"/>
        <color indexed="8"/>
        <rFont val="宋体"/>
        <charset val="134"/>
      </rPr>
      <t>、其他收入</t>
    </r>
  </si>
  <si>
    <r>
      <rPr>
        <sz val="12"/>
        <color rgb="FF000000"/>
        <rFont val="Times New Roman"/>
        <charset val="134"/>
      </rPr>
      <t xml:space="preserve">           5</t>
    </r>
    <r>
      <rPr>
        <sz val="12"/>
        <color rgb="FF000000"/>
        <rFont val="宋体"/>
        <charset val="134"/>
      </rPr>
      <t>、转移收入</t>
    </r>
  </si>
  <si>
    <r>
      <rPr>
        <sz val="12"/>
        <color rgb="FF000000"/>
        <rFont val="Times New Roman"/>
        <charset val="134"/>
      </rPr>
      <t xml:space="preserve">           6.</t>
    </r>
    <r>
      <rPr>
        <sz val="12"/>
        <color rgb="FF000000"/>
        <rFont val="宋体"/>
        <charset val="134"/>
      </rPr>
      <t>其他收入</t>
    </r>
  </si>
  <si>
    <r>
      <rPr>
        <sz val="12"/>
        <color rgb="FF000000"/>
        <rFont val="Times New Roman"/>
        <charset val="134"/>
      </rPr>
      <t xml:space="preserve">           7</t>
    </r>
    <r>
      <rPr>
        <sz val="12"/>
        <color rgb="FF000000"/>
        <rFont val="宋体"/>
        <charset val="134"/>
      </rPr>
      <t>、中央调剂资金收入（省级专用）</t>
    </r>
  </si>
  <si>
    <r>
      <rPr>
        <sz val="12"/>
        <color rgb="FF000000"/>
        <rFont val="Times New Roman"/>
        <charset val="134"/>
      </rPr>
      <t xml:space="preserve">           8</t>
    </r>
    <r>
      <rPr>
        <sz val="12"/>
        <color rgb="FF000000"/>
        <rFont val="宋体"/>
        <charset val="134"/>
      </rPr>
      <t>、中央调剂基金收入（中央专用</t>
    </r>
    <r>
      <rPr>
        <sz val="12"/>
        <color rgb="FF000000"/>
        <rFont val="Times New Roman"/>
        <charset val="134"/>
      </rPr>
      <t>)</t>
    </r>
  </si>
  <si>
    <t>二、上年结余（执行数）</t>
  </si>
  <si>
    <t xml:space="preserve">  合  计</t>
  </si>
  <si>
    <t>表16</t>
  </si>
  <si>
    <t>2024年社会保险基金支出预算表</t>
  </si>
  <si>
    <r>
      <rPr>
        <b/>
        <sz val="12"/>
        <color indexed="8"/>
        <rFont val="宋体"/>
        <charset val="134"/>
      </rPr>
      <t>合计</t>
    </r>
  </si>
  <si>
    <t>城乡居民基本养老保险基金</t>
  </si>
  <si>
    <t>城乡居民基本医疗保险基金</t>
  </si>
  <si>
    <t>工伤保险
基金</t>
  </si>
  <si>
    <t>失业保险
基金</t>
  </si>
  <si>
    <t>一、支出</t>
  </si>
  <si>
    <r>
      <rPr>
        <sz val="12"/>
        <color indexed="8"/>
        <rFont val="Times New Roman"/>
        <charset val="134"/>
      </rPr>
      <t xml:space="preserve">    </t>
    </r>
    <r>
      <rPr>
        <sz val="12"/>
        <color indexed="8"/>
        <rFont val="宋体"/>
        <charset val="134"/>
      </rPr>
      <t>其中：</t>
    </r>
    <r>
      <rPr>
        <sz val="12"/>
        <color indexed="8"/>
        <rFont val="Times New Roman"/>
        <charset val="134"/>
      </rPr>
      <t xml:space="preserve"> 1</t>
    </r>
    <r>
      <rPr>
        <sz val="12"/>
        <color indexed="8"/>
        <rFont val="宋体"/>
        <charset val="134"/>
      </rPr>
      <t>、社会保险待遇支出</t>
    </r>
  </si>
  <si>
    <r>
      <rPr>
        <sz val="12"/>
        <color indexed="8"/>
        <rFont val="Times New Roman"/>
        <charset val="134"/>
      </rPr>
      <t xml:space="preserve">           2</t>
    </r>
    <r>
      <rPr>
        <sz val="12"/>
        <color indexed="8"/>
        <rFont val="宋体"/>
        <charset val="134"/>
      </rPr>
      <t>、其他支出</t>
    </r>
  </si>
  <si>
    <r>
      <rPr>
        <sz val="12"/>
        <color indexed="8"/>
        <rFont val="Times New Roman"/>
        <charset val="134"/>
      </rPr>
      <t xml:space="preserve">           3</t>
    </r>
    <r>
      <rPr>
        <sz val="12"/>
        <color indexed="8"/>
        <rFont val="宋体"/>
        <charset val="134"/>
      </rPr>
      <t>、转移支出</t>
    </r>
  </si>
  <si>
    <r>
      <rPr>
        <sz val="12"/>
        <color indexed="8"/>
        <rFont val="Times New Roman"/>
        <charset val="134"/>
      </rPr>
      <t xml:space="preserve">           4</t>
    </r>
    <r>
      <rPr>
        <sz val="12"/>
        <color indexed="8"/>
        <rFont val="宋体"/>
        <charset val="134"/>
      </rPr>
      <t>、中央调剂基金支出（中央专用）</t>
    </r>
  </si>
  <si>
    <r>
      <rPr>
        <sz val="12"/>
        <color indexed="8"/>
        <rFont val="Times New Roman"/>
        <charset val="134"/>
      </rPr>
      <t xml:space="preserve">           5</t>
    </r>
    <r>
      <rPr>
        <sz val="12"/>
        <color indexed="8"/>
        <rFont val="宋体"/>
        <charset val="134"/>
      </rPr>
      <t>、中央调剂资金支出（省级专用）</t>
    </r>
  </si>
  <si>
    <t>二、本年收支结余</t>
  </si>
  <si>
    <t>三、年末滚存结余</t>
  </si>
  <si>
    <r>
      <rPr>
        <sz val="11"/>
        <rFont val="宋体"/>
        <charset val="134"/>
      </rPr>
      <t>表</t>
    </r>
    <r>
      <rPr>
        <sz val="11"/>
        <rFont val="Times New Roman"/>
        <charset val="134"/>
      </rPr>
      <t>17</t>
    </r>
  </si>
  <si>
    <t>2024年地方政府一般债务限额和余额情况表</t>
  </si>
  <si>
    <t>项           目</t>
  </si>
  <si>
    <t>一般债务</t>
  </si>
  <si>
    <t>一、2023年地方政府债务限额</t>
  </si>
  <si>
    <t>二、2023年地方政府债务余额</t>
  </si>
  <si>
    <t>三、2023年地方政府债券发行额</t>
  </si>
  <si>
    <t>四、2023年地方政府债券还本预计执行额</t>
  </si>
  <si>
    <t>五、2023年地方政府债券付息预计执行额</t>
  </si>
  <si>
    <t>六、2024年地方政府债券还本预算数</t>
  </si>
  <si>
    <t>七、2024年地方政府债券付息预算数</t>
  </si>
  <si>
    <t>注：2023年地方政府债券发行额指的是2023年收到省代我县发行的债券转贷收入（含新增债券和置换债券）；根据《地方政府一般债券发行管理暂行办法》（财库〔2015〕64号）规定，在未收到上级财政下达债券额度通知的情况下，各县市区不允许将新增债券数额列入年初预算，只能在明确当年新增债券额度后列入当年的调整预算。</t>
  </si>
  <si>
    <r>
      <rPr>
        <sz val="11"/>
        <rFont val="宋体"/>
        <charset val="134"/>
      </rPr>
      <t>表</t>
    </r>
    <r>
      <rPr>
        <sz val="11"/>
        <rFont val="Times New Roman"/>
        <charset val="134"/>
      </rPr>
      <t>18</t>
    </r>
  </si>
  <si>
    <t>2024年地方政府专项债务限额和余额情况表</t>
  </si>
  <si>
    <t>专项债务</t>
  </si>
  <si>
    <t>表19</t>
  </si>
  <si>
    <t>道县2024年“三公”经费预算情况统计表</t>
  </si>
  <si>
    <t>1、因公出国（境）费用</t>
  </si>
  <si>
    <t>2、公务接待费</t>
  </si>
  <si>
    <t>3、公务用车费</t>
  </si>
  <si>
    <t>其中：（1）公务用车运行维护费</t>
  </si>
  <si>
    <r>
      <rPr>
        <sz val="12"/>
        <rFont val="宋体"/>
        <charset val="134"/>
      </rPr>
      <t xml:space="preserve"> </t>
    </r>
    <r>
      <rPr>
        <sz val="12"/>
        <rFont val="宋体"/>
        <charset val="134"/>
      </rPr>
      <t xml:space="preserve">     </t>
    </r>
    <r>
      <rPr>
        <sz val="12"/>
        <rFont val="宋体"/>
        <charset val="134"/>
      </rPr>
      <t>（2）公务用车购置</t>
    </r>
  </si>
  <si>
    <r>
      <rPr>
        <sz val="11"/>
        <rFont val="宋体"/>
        <charset val="134"/>
      </rPr>
      <t xml:space="preserve">    注：1、按照党中央、国务院有关文件及部门预算管理有关规定，“三公”经费包括因公出国（境）费、公务用车购置及运行费和公务接待费。（1）因公出国（境）费，指单位工作人员公务出国（境）的住宿费、差旅费、伙食补助费、杂费、培训费等支出。（2）公务用车购置及运行费，指单位公务用车购置费及租用费、燃料费、维修费、过路过桥费、保险费、安全奖励费用等支出，公务用车指用于履行公务的机动车辆，包</t>
    </r>
    <r>
      <rPr>
        <sz val="11"/>
        <color rgb="FF000000"/>
        <rFont val="宋体"/>
        <charset val="134"/>
      </rPr>
      <t>括领导干部</t>
    </r>
    <r>
      <rPr>
        <sz val="11"/>
        <rFont val="宋体"/>
        <charset val="134"/>
      </rPr>
      <t>专车、一般公务用车和执法执勤用车。（3）公务接待费，指单位按规定开支的各类公务接待（含外宾接待）支出。</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</si>
</sst>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13">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_ "/>
    <numFmt numFmtId="178" formatCode="0.0"/>
    <numFmt numFmtId="179" formatCode="0.00_ "/>
    <numFmt numFmtId="180" formatCode="#,##0_);[Red]\(#,##0\)"/>
    <numFmt numFmtId="181" formatCode="0_);[Red]\(0\)"/>
    <numFmt numFmtId="182" formatCode="0.00_);[Red]\(0.00\)"/>
    <numFmt numFmtId="183" formatCode=";;"/>
    <numFmt numFmtId="184" formatCode="0.0%"/>
  </numFmts>
  <fonts count="70">
    <font>
      <sz val="12"/>
      <name val="宋体"/>
      <charset val="134"/>
    </font>
    <font>
      <sz val="12"/>
      <name val="楷体_GB2312"/>
      <charset val="134"/>
    </font>
    <font>
      <b/>
      <sz val="16"/>
      <name val="宋体"/>
      <charset val="134"/>
    </font>
    <font>
      <sz val="12"/>
      <name val="华文中宋"/>
      <charset val="134"/>
    </font>
    <font>
      <sz val="11"/>
      <name val="宋体"/>
      <charset val="134"/>
    </font>
    <font>
      <b/>
      <sz val="11"/>
      <name val="宋体"/>
      <charset val="134"/>
    </font>
    <font>
      <sz val="9"/>
      <name val="宋体"/>
      <charset val="134"/>
    </font>
    <font>
      <b/>
      <sz val="16"/>
      <name val="方正小标宋_GBK"/>
      <charset val="134"/>
    </font>
    <font>
      <sz val="11"/>
      <name val="Times New Roman"/>
      <charset val="134"/>
    </font>
    <font>
      <b/>
      <sz val="9"/>
      <name val="宋体"/>
      <charset val="134"/>
    </font>
    <font>
      <sz val="12"/>
      <name val="Times New Roman"/>
      <charset val="134"/>
    </font>
    <font>
      <b/>
      <sz val="16"/>
      <color rgb="FF000000"/>
      <name val="宋体"/>
      <charset val="134"/>
      <scheme val="minor"/>
    </font>
    <font>
      <b/>
      <sz val="16"/>
      <color indexed="8"/>
      <name val="宋体"/>
      <charset val="134"/>
      <scheme val="minor"/>
    </font>
    <font>
      <b/>
      <sz val="16"/>
      <name val="宋体"/>
      <charset val="134"/>
      <scheme val="minor"/>
    </font>
    <font>
      <sz val="12"/>
      <color indexed="8"/>
      <name val="宋体"/>
      <charset val="134"/>
    </font>
    <font>
      <sz val="12"/>
      <color indexed="8"/>
      <name val="Times New Roman"/>
      <charset val="134"/>
    </font>
    <font>
      <sz val="10"/>
      <name val="Times New Roman"/>
      <charset val="134"/>
    </font>
    <font>
      <b/>
      <sz val="12"/>
      <color indexed="8"/>
      <name val="Times New Roman"/>
      <charset val="134"/>
    </font>
    <font>
      <b/>
      <sz val="12"/>
      <color indexed="8"/>
      <name val="宋体"/>
      <charset val="134"/>
    </font>
    <font>
      <b/>
      <sz val="12"/>
      <color rgb="FF000000"/>
      <name val="宋体"/>
      <charset val="134"/>
    </font>
    <font>
      <sz val="12"/>
      <color rgb="FF000000"/>
      <name val="宋体"/>
      <charset val="134"/>
    </font>
    <font>
      <b/>
      <sz val="12"/>
      <name val="宋体"/>
      <charset val="134"/>
    </font>
    <font>
      <sz val="11"/>
      <color rgb="FF000000"/>
      <name val="宋体"/>
      <charset val="134"/>
    </font>
    <font>
      <b/>
      <sz val="12"/>
      <color rgb="FFFF0000"/>
      <name val="宋体"/>
      <charset val="134"/>
    </font>
    <font>
      <b/>
      <sz val="16"/>
      <color rgb="FF000000"/>
      <name val="Times New Roman"/>
      <charset val="134"/>
    </font>
    <font>
      <b/>
      <sz val="16"/>
      <color indexed="8"/>
      <name val="Times New Roman"/>
      <charset val="134"/>
    </font>
    <font>
      <b/>
      <sz val="16"/>
      <name val="Times New Roman"/>
      <charset val="134"/>
    </font>
    <font>
      <sz val="12"/>
      <color rgb="FF000000"/>
      <name val="Times New Roman"/>
      <charset val="134"/>
    </font>
    <font>
      <sz val="16"/>
      <name val="Times New Roman"/>
      <charset val="134"/>
    </font>
    <font>
      <b/>
      <sz val="11"/>
      <name val="Times New Roman"/>
      <charset val="134"/>
    </font>
    <font>
      <sz val="9"/>
      <name val="Times New Roman"/>
      <charset val="134"/>
    </font>
    <font>
      <sz val="11"/>
      <name val="黑体"/>
      <charset val="134"/>
    </font>
    <font>
      <sz val="18"/>
      <name val="方正小标宋_GBK"/>
      <charset val="134"/>
    </font>
    <font>
      <sz val="10"/>
      <name val="宋体"/>
      <charset val="134"/>
    </font>
    <font>
      <b/>
      <sz val="12"/>
      <name val="Times New Roman"/>
      <charset val="134"/>
    </font>
    <font>
      <sz val="11"/>
      <color theme="1"/>
      <name val="Times New Roman"/>
      <charset val="134"/>
    </font>
    <font>
      <sz val="11"/>
      <name val="宋体"/>
      <charset val="134"/>
      <scheme val="minor"/>
    </font>
    <font>
      <sz val="11"/>
      <color rgb="FFFF0000"/>
      <name val="Times New Roman"/>
      <charset val="134"/>
    </font>
    <font>
      <sz val="16"/>
      <name val="宋体"/>
      <charset val="134"/>
    </font>
    <font>
      <b/>
      <sz val="18"/>
      <name val="宋体"/>
      <charset val="134"/>
    </font>
    <font>
      <b/>
      <sz val="18"/>
      <name val="Times New Roman"/>
      <charset val="134"/>
    </font>
    <font>
      <sz val="12"/>
      <color theme="1"/>
      <name val="宋体"/>
      <charset val="134"/>
    </font>
    <font>
      <b/>
      <sz val="10"/>
      <name val="宋体"/>
      <charset val="134"/>
    </font>
    <font>
      <sz val="17"/>
      <name val="黑体"/>
      <charset val="134"/>
    </font>
    <font>
      <b/>
      <sz val="17"/>
      <name val="黑体"/>
      <charset val="134"/>
    </font>
    <font>
      <b/>
      <sz val="10"/>
      <name val="Times New Roman"/>
      <charset val="134"/>
    </font>
    <font>
      <sz val="1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theme="1"/>
      <name val="宋体"/>
      <charset val="134"/>
    </font>
    <font>
      <b/>
      <sz val="11"/>
      <name val="黑体"/>
      <charset val="134"/>
    </font>
    <font>
      <b/>
      <sz val="16"/>
      <color rgb="FF000000"/>
      <name val="方正小标宋简体"/>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style="thin">
        <color indexed="8"/>
      </left>
      <right style="thin">
        <color indexed="8"/>
      </right>
      <top/>
      <bottom style="thin">
        <color indexed="8"/>
      </bottom>
      <diagonal/>
    </border>
    <border>
      <left style="thin">
        <color indexed="8"/>
      </left>
      <right style="thin">
        <color auto="1"/>
      </right>
      <top/>
      <bottom style="thin">
        <color indexed="8"/>
      </bottom>
      <diagonal/>
    </border>
    <border>
      <left style="thin">
        <color auto="1"/>
      </left>
      <right style="thin">
        <color auto="1"/>
      </right>
      <top/>
      <bottom style="thin">
        <color auto="1"/>
      </bottom>
      <diagonal/>
    </border>
    <border>
      <left style="thin">
        <color auto="1"/>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auto="1"/>
      </right>
      <top style="thin">
        <color indexed="8"/>
      </top>
      <bottom style="thin">
        <color indexed="8"/>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2">
    <xf numFmtId="0" fontId="0" fillId="0" borderId="0"/>
    <xf numFmtId="43" fontId="47" fillId="0" borderId="0" applyFont="0" applyFill="0" applyBorder="0" applyAlignment="0" applyProtection="0">
      <alignment vertical="center"/>
    </xf>
    <xf numFmtId="44" fontId="47" fillId="0" borderId="0" applyFont="0" applyFill="0" applyBorder="0" applyAlignment="0" applyProtection="0">
      <alignment vertical="center"/>
    </xf>
    <xf numFmtId="9" fontId="47" fillId="0" borderId="0" applyFont="0" applyFill="0" applyBorder="0" applyAlignment="0" applyProtection="0">
      <alignment vertical="center"/>
    </xf>
    <xf numFmtId="41" fontId="47" fillId="0" borderId="0" applyFont="0" applyFill="0" applyBorder="0" applyAlignment="0" applyProtection="0">
      <alignment vertical="center"/>
    </xf>
    <xf numFmtId="42" fontId="47" fillId="0" borderId="0" applyFont="0" applyFill="0" applyBorder="0" applyAlignment="0" applyProtection="0">
      <alignment vertical="center"/>
    </xf>
    <xf numFmtId="0" fontId="48"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47" fillId="3" borderId="25" applyNumberFormat="0" applyFont="0" applyAlignment="0" applyProtection="0">
      <alignment vertical="center"/>
    </xf>
    <xf numFmtId="0" fontId="50"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3" fillId="0" borderId="26" applyNumberFormat="0" applyFill="0" applyAlignment="0" applyProtection="0">
      <alignment vertical="center"/>
    </xf>
    <xf numFmtId="0" fontId="54" fillId="0" borderId="26" applyNumberFormat="0" applyFill="0" applyAlignment="0" applyProtection="0">
      <alignment vertical="center"/>
    </xf>
    <xf numFmtId="0" fontId="55" fillId="0" borderId="27" applyNumberFormat="0" applyFill="0" applyAlignment="0" applyProtection="0">
      <alignment vertical="center"/>
    </xf>
    <xf numFmtId="0" fontId="55" fillId="0" borderId="0" applyNumberFormat="0" applyFill="0" applyBorder="0" applyAlignment="0" applyProtection="0">
      <alignment vertical="center"/>
    </xf>
    <xf numFmtId="0" fontId="56" fillId="4" borderId="28" applyNumberFormat="0" applyAlignment="0" applyProtection="0">
      <alignment vertical="center"/>
    </xf>
    <xf numFmtId="0" fontId="57" fillId="5" borderId="29" applyNumberFormat="0" applyAlignment="0" applyProtection="0">
      <alignment vertical="center"/>
    </xf>
    <xf numFmtId="0" fontId="58" fillId="5" borderId="28" applyNumberFormat="0" applyAlignment="0" applyProtection="0">
      <alignment vertical="center"/>
    </xf>
    <xf numFmtId="0" fontId="59" fillId="6" borderId="30" applyNumberFormat="0" applyAlignment="0" applyProtection="0">
      <alignment vertical="center"/>
    </xf>
    <xf numFmtId="0" fontId="60" fillId="0" borderId="31" applyNumberFormat="0" applyFill="0" applyAlignment="0" applyProtection="0">
      <alignment vertical="center"/>
    </xf>
    <xf numFmtId="0" fontId="61" fillId="0" borderId="32" applyNumberFormat="0" applyFill="0" applyAlignment="0" applyProtection="0">
      <alignment vertical="center"/>
    </xf>
    <xf numFmtId="0" fontId="62" fillId="7" borderId="0" applyNumberFormat="0" applyBorder="0" applyAlignment="0" applyProtection="0">
      <alignment vertical="center"/>
    </xf>
    <xf numFmtId="0" fontId="63" fillId="8" borderId="0" applyNumberFormat="0" applyBorder="0" applyAlignment="0" applyProtection="0">
      <alignment vertical="center"/>
    </xf>
    <xf numFmtId="0" fontId="64" fillId="9" borderId="0" applyNumberFormat="0" applyBorder="0" applyAlignment="0" applyProtection="0">
      <alignment vertical="center"/>
    </xf>
    <xf numFmtId="0" fontId="65" fillId="10" borderId="0" applyNumberFormat="0" applyBorder="0" applyAlignment="0" applyProtection="0">
      <alignment vertical="center"/>
    </xf>
    <xf numFmtId="0" fontId="66" fillId="11" borderId="0" applyNumberFormat="0" applyBorder="0" applyAlignment="0" applyProtection="0">
      <alignment vertical="center"/>
    </xf>
    <xf numFmtId="0" fontId="66" fillId="12" borderId="0" applyNumberFormat="0" applyBorder="0" applyAlignment="0" applyProtection="0">
      <alignment vertical="center"/>
    </xf>
    <xf numFmtId="0" fontId="65" fillId="13" borderId="0" applyNumberFormat="0" applyBorder="0" applyAlignment="0" applyProtection="0">
      <alignment vertical="center"/>
    </xf>
    <xf numFmtId="0" fontId="65" fillId="14" borderId="0" applyNumberFormat="0" applyBorder="0" applyAlignment="0" applyProtection="0">
      <alignment vertical="center"/>
    </xf>
    <xf numFmtId="0" fontId="66" fillId="15" borderId="0" applyNumberFormat="0" applyBorder="0" applyAlignment="0" applyProtection="0">
      <alignment vertical="center"/>
    </xf>
    <xf numFmtId="0" fontId="66" fillId="16" borderId="0" applyNumberFormat="0" applyBorder="0" applyAlignment="0" applyProtection="0">
      <alignment vertical="center"/>
    </xf>
    <xf numFmtId="0" fontId="65" fillId="17" borderId="0" applyNumberFormat="0" applyBorder="0" applyAlignment="0" applyProtection="0">
      <alignment vertical="center"/>
    </xf>
    <xf numFmtId="0" fontId="65" fillId="18" borderId="0" applyNumberFormat="0" applyBorder="0" applyAlignment="0" applyProtection="0">
      <alignment vertical="center"/>
    </xf>
    <xf numFmtId="0" fontId="66" fillId="19" borderId="0" applyNumberFormat="0" applyBorder="0" applyAlignment="0" applyProtection="0">
      <alignment vertical="center"/>
    </xf>
    <xf numFmtId="0" fontId="66" fillId="20" borderId="0" applyNumberFormat="0" applyBorder="0" applyAlignment="0" applyProtection="0">
      <alignment vertical="center"/>
    </xf>
    <xf numFmtId="0" fontId="65" fillId="21" borderId="0" applyNumberFormat="0" applyBorder="0" applyAlignment="0" applyProtection="0">
      <alignment vertical="center"/>
    </xf>
    <xf numFmtId="0" fontId="65" fillId="22" borderId="0" applyNumberFormat="0" applyBorder="0" applyAlignment="0" applyProtection="0">
      <alignment vertical="center"/>
    </xf>
    <xf numFmtId="0" fontId="66" fillId="23" borderId="0" applyNumberFormat="0" applyBorder="0" applyAlignment="0" applyProtection="0">
      <alignment vertical="center"/>
    </xf>
    <xf numFmtId="0" fontId="66" fillId="24" borderId="0" applyNumberFormat="0" applyBorder="0" applyAlignment="0" applyProtection="0">
      <alignment vertical="center"/>
    </xf>
    <xf numFmtId="0" fontId="65" fillId="25" borderId="0" applyNumberFormat="0" applyBorder="0" applyAlignment="0" applyProtection="0">
      <alignment vertical="center"/>
    </xf>
    <xf numFmtId="0" fontId="65" fillId="26" borderId="0" applyNumberFormat="0" applyBorder="0" applyAlignment="0" applyProtection="0">
      <alignment vertical="center"/>
    </xf>
    <xf numFmtId="0" fontId="66" fillId="27" borderId="0" applyNumberFormat="0" applyBorder="0" applyAlignment="0" applyProtection="0">
      <alignment vertical="center"/>
    </xf>
    <xf numFmtId="0" fontId="66" fillId="28" borderId="0" applyNumberFormat="0" applyBorder="0" applyAlignment="0" applyProtection="0">
      <alignment vertical="center"/>
    </xf>
    <xf numFmtId="0" fontId="65" fillId="29" borderId="0" applyNumberFormat="0" applyBorder="0" applyAlignment="0" applyProtection="0">
      <alignment vertical="center"/>
    </xf>
    <xf numFmtId="0" fontId="65" fillId="30" borderId="0" applyNumberFormat="0" applyBorder="0" applyAlignment="0" applyProtection="0">
      <alignment vertical="center"/>
    </xf>
    <xf numFmtId="0" fontId="66" fillId="31" borderId="0" applyNumberFormat="0" applyBorder="0" applyAlignment="0" applyProtection="0">
      <alignment vertical="center"/>
    </xf>
    <xf numFmtId="0" fontId="66" fillId="32" borderId="0" applyNumberFormat="0" applyBorder="0" applyAlignment="0" applyProtection="0">
      <alignment vertical="center"/>
    </xf>
    <xf numFmtId="0" fontId="65" fillId="33" borderId="0" applyNumberFormat="0" applyBorder="0" applyAlignment="0" applyProtection="0">
      <alignment vertical="center"/>
    </xf>
    <xf numFmtId="0" fontId="33" fillId="0" borderId="0"/>
    <xf numFmtId="0" fontId="0" fillId="0" borderId="0"/>
    <xf numFmtId="0" fontId="33" fillId="0" borderId="0"/>
    <xf numFmtId="0" fontId="0" fillId="0" borderId="0" applyProtection="0"/>
    <xf numFmtId="0" fontId="0" fillId="0" borderId="0" applyProtection="0"/>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alignment vertical="center"/>
    </xf>
    <xf numFmtId="0" fontId="47" fillId="0" borderId="0"/>
    <xf numFmtId="0" fontId="0" fillId="0" borderId="0">
      <alignment vertical="center"/>
    </xf>
  </cellStyleXfs>
  <cellXfs count="345">
    <xf numFmtId="0" fontId="0" fillId="0" borderId="0" xfId="0"/>
    <xf numFmtId="0" fontId="1" fillId="0" borderId="0" xfId="0" applyFont="1" applyFill="1" applyBorder="1" applyAlignment="1"/>
    <xf numFmtId="0" fontId="0" fillId="0" borderId="0" xfId="0" applyFill="1" applyBorder="1" applyAlignment="1"/>
    <xf numFmtId="0" fontId="2" fillId="0" borderId="0" xfId="0" applyFont="1" applyFill="1" applyBorder="1" applyAlignment="1">
      <alignment horizontal="center" vertical="center"/>
    </xf>
    <xf numFmtId="0" fontId="1" fillId="0" borderId="0" xfId="0" applyFont="1" applyFill="1" applyBorder="1" applyAlignment="1">
      <alignment vertical="center"/>
    </xf>
    <xf numFmtId="0" fontId="0" fillId="0" borderId="0" xfId="0" applyFont="1" applyFill="1" applyBorder="1" applyAlignment="1">
      <alignment horizontal="right" vertical="center"/>
    </xf>
    <xf numFmtId="0" fontId="0" fillId="0" borderId="1"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1" xfId="0" applyFont="1" applyFill="1" applyBorder="1" applyAlignment="1">
      <alignment vertical="center"/>
    </xf>
    <xf numFmtId="0" fontId="3" fillId="0" borderId="0" xfId="0" applyFont="1" applyFill="1" applyBorder="1" applyAlignment="1"/>
    <xf numFmtId="0" fontId="0" fillId="0" borderId="1" xfId="0" applyFont="1" applyFill="1" applyBorder="1" applyAlignment="1">
      <alignment horizontal="center" vertical="center" wrapText="1"/>
    </xf>
    <xf numFmtId="0" fontId="0" fillId="0" borderId="1" xfId="0" applyFont="1" applyFill="1" applyBorder="1" applyAlignment="1">
      <alignment horizontal="left" vertical="center" wrapText="1"/>
    </xf>
    <xf numFmtId="0" fontId="4" fillId="0" borderId="0" xfId="0" applyFont="1" applyFill="1" applyBorder="1" applyAlignment="1">
      <alignment horizontal="left" vertical="center" wrapText="1"/>
    </xf>
    <xf numFmtId="0" fontId="5" fillId="0" borderId="0" xfId="0" applyFont="1" applyFill="1" applyBorder="1" applyAlignment="1">
      <alignment horizontal="left" vertical="center" wrapText="1"/>
    </xf>
    <xf numFmtId="0" fontId="6" fillId="0" borderId="0" xfId="0" applyFont="1" applyFill="1" applyAlignment="1"/>
    <xf numFmtId="0" fontId="4" fillId="0" borderId="0" xfId="57" applyNumberFormat="1" applyFont="1" applyFill="1" applyBorder="1" applyAlignment="1" applyProtection="1">
      <alignment horizontal="left" vertical="center"/>
    </xf>
    <xf numFmtId="0" fontId="6" fillId="0" borderId="0" xfId="0" applyFont="1" applyFill="1" applyBorder="1" applyAlignment="1"/>
    <xf numFmtId="0" fontId="7" fillId="0" borderId="0" xfId="2" applyNumberFormat="1" applyFont="1" applyFill="1" applyBorder="1" applyAlignment="1" applyProtection="1">
      <alignment horizontal="center" vertical="center"/>
    </xf>
    <xf numFmtId="0" fontId="0" fillId="0" borderId="0" xfId="0" applyFont="1" applyFill="1" applyAlignment="1"/>
    <xf numFmtId="0" fontId="4" fillId="0" borderId="0" xfId="2" applyNumberFormat="1" applyFont="1" applyFill="1" applyBorder="1" applyAlignment="1" applyProtection="1">
      <alignment vertical="center"/>
    </xf>
    <xf numFmtId="0" fontId="4" fillId="0" borderId="0" xfId="2" applyNumberFormat="1" applyFont="1" applyFill="1" applyBorder="1" applyAlignment="1" applyProtection="1">
      <alignment horizontal="right"/>
    </xf>
    <xf numFmtId="0" fontId="5" fillId="0" borderId="1" xfId="0" applyFont="1" applyFill="1" applyBorder="1" applyAlignment="1">
      <alignment horizontal="center" vertical="center"/>
    </xf>
    <xf numFmtId="0" fontId="5" fillId="0" borderId="0" xfId="0" applyFont="1" applyFill="1" applyAlignment="1"/>
    <xf numFmtId="49" fontId="4" fillId="0" borderId="1" xfId="0" applyNumberFormat="1" applyFont="1" applyFill="1" applyBorder="1" applyAlignment="1">
      <alignment horizontal="justify" vertical="center"/>
    </xf>
    <xf numFmtId="176" fontId="8" fillId="0" borderId="1" xfId="0" applyNumberFormat="1" applyFont="1" applyFill="1" applyBorder="1" applyAlignment="1" applyProtection="1">
      <alignment horizontal="right" vertical="center" wrapText="1"/>
    </xf>
    <xf numFmtId="0" fontId="4" fillId="0" borderId="0" xfId="0" applyFont="1" applyFill="1" applyAlignment="1">
      <alignment vertical="center"/>
    </xf>
    <xf numFmtId="0" fontId="9" fillId="0" borderId="0" xfId="0" applyNumberFormat="1" applyFont="1" applyFill="1" applyAlignment="1">
      <alignment horizontal="left" vertical="center" wrapText="1"/>
    </xf>
    <xf numFmtId="176" fontId="10" fillId="0" borderId="1" xfId="0" applyNumberFormat="1" applyFont="1" applyFill="1" applyBorder="1" applyAlignment="1" applyProtection="1">
      <alignment horizontal="right" vertical="center" wrapText="1"/>
    </xf>
    <xf numFmtId="0" fontId="0" fillId="0" borderId="2" xfId="0" applyFill="1" applyBorder="1"/>
    <xf numFmtId="0" fontId="0" fillId="0" borderId="3" xfId="0" applyFill="1" applyBorder="1"/>
    <xf numFmtId="0" fontId="11" fillId="0" borderId="4" xfId="0" applyNumberFormat="1" applyFont="1" applyFill="1" applyBorder="1" applyAlignment="1" applyProtection="1">
      <alignment horizontal="center" vertical="center"/>
    </xf>
    <xf numFmtId="0" fontId="12" fillId="0" borderId="0" xfId="0" applyNumberFormat="1" applyFont="1" applyFill="1" applyBorder="1" applyAlignment="1" applyProtection="1">
      <alignment horizontal="center" vertical="center"/>
    </xf>
    <xf numFmtId="0" fontId="13" fillId="0" borderId="0" xfId="0" applyNumberFormat="1" applyFont="1" applyFill="1" applyBorder="1" applyAlignment="1" applyProtection="1">
      <alignment horizontal="center" vertical="center"/>
    </xf>
    <xf numFmtId="0" fontId="14" fillId="0" borderId="5" xfId="0" applyNumberFormat="1" applyFont="1" applyFill="1" applyBorder="1" applyAlignment="1" applyProtection="1">
      <alignment horizontal="center" vertical="center"/>
    </xf>
    <xf numFmtId="0" fontId="15" fillId="0" borderId="6" xfId="0" applyNumberFormat="1" applyFont="1" applyFill="1" applyBorder="1" applyAlignment="1" applyProtection="1">
      <alignment horizontal="center" vertical="center"/>
    </xf>
    <xf numFmtId="0" fontId="16" fillId="0" borderId="6" xfId="0" applyNumberFormat="1" applyFont="1" applyFill="1" applyBorder="1" applyAlignment="1" applyProtection="1">
      <alignment horizontal="center" vertical="center"/>
    </xf>
    <xf numFmtId="0" fontId="17" fillId="0" borderId="7" xfId="0" applyNumberFormat="1" applyFont="1" applyFill="1" applyBorder="1" applyAlignment="1" applyProtection="1">
      <alignment horizontal="center" vertical="center"/>
    </xf>
    <xf numFmtId="0" fontId="17" fillId="0" borderId="8" xfId="0" applyNumberFormat="1" applyFont="1" applyFill="1" applyBorder="1" applyAlignment="1" applyProtection="1">
      <alignment horizontal="center" vertical="center" wrapText="1"/>
    </xf>
    <xf numFmtId="0" fontId="18" fillId="0" borderId="9" xfId="0" applyNumberFormat="1" applyFont="1" applyFill="1" applyBorder="1" applyAlignment="1" applyProtection="1">
      <alignment horizontal="center" vertical="center" wrapText="1"/>
    </xf>
    <xf numFmtId="0" fontId="18" fillId="0" borderId="10" xfId="0" applyNumberFormat="1" applyFont="1" applyFill="1" applyBorder="1" applyAlignment="1" applyProtection="1">
      <alignment horizontal="center" vertical="center" wrapText="1"/>
    </xf>
    <xf numFmtId="0" fontId="18" fillId="0" borderId="7" xfId="0" applyNumberFormat="1" applyFont="1" applyFill="1" applyBorder="1" applyAlignment="1" applyProtection="1">
      <alignment horizontal="center" vertical="center" wrapText="1"/>
    </xf>
    <xf numFmtId="0" fontId="19" fillId="0" borderId="11" xfId="0" applyNumberFormat="1" applyFont="1" applyFill="1" applyBorder="1" applyAlignment="1" applyProtection="1">
      <alignment horizontal="left" vertical="center"/>
    </xf>
    <xf numFmtId="177" fontId="15" fillId="0" borderId="11" xfId="0" applyNumberFormat="1" applyFont="1" applyFill="1" applyBorder="1" applyAlignment="1" applyProtection="1">
      <alignment horizontal="right" vertical="center"/>
    </xf>
    <xf numFmtId="0" fontId="15" fillId="0" borderId="11" xfId="0" applyNumberFormat="1" applyFont="1" applyFill="1" applyBorder="1" applyAlignment="1" applyProtection="1">
      <alignment horizontal="left" vertical="center"/>
    </xf>
    <xf numFmtId="0" fontId="15" fillId="0" borderId="11" xfId="0" applyNumberFormat="1" applyFont="1" applyFill="1" applyBorder="1" applyAlignment="1" applyProtection="1">
      <alignment vertical="center"/>
    </xf>
    <xf numFmtId="177" fontId="15" fillId="0" borderId="12" xfId="0" applyNumberFormat="1" applyFont="1" applyFill="1" applyBorder="1" applyAlignment="1" applyProtection="1">
      <alignment horizontal="right" vertical="center"/>
    </xf>
    <xf numFmtId="0" fontId="20" fillId="0" borderId="12" xfId="0" applyNumberFormat="1" applyFont="1" applyFill="1" applyBorder="1" applyAlignment="1" applyProtection="1">
      <alignment vertical="center"/>
    </xf>
    <xf numFmtId="177" fontId="15" fillId="0" borderId="13" xfId="0" applyNumberFormat="1" applyFont="1" applyFill="1" applyBorder="1" applyAlignment="1" applyProtection="1">
      <alignment horizontal="right" vertical="center"/>
    </xf>
    <xf numFmtId="0" fontId="18" fillId="0" borderId="12" xfId="0" applyNumberFormat="1" applyFont="1" applyFill="1" applyBorder="1" applyAlignment="1" applyProtection="1">
      <alignment horizontal="left" vertical="center"/>
    </xf>
    <xf numFmtId="177" fontId="15" fillId="0" borderId="11" xfId="49" applyNumberFormat="1" applyFont="1" applyFill="1" applyBorder="1" applyAlignment="1" applyProtection="1">
      <alignment horizontal="right" vertical="center"/>
    </xf>
    <xf numFmtId="177" fontId="15" fillId="0" borderId="13" xfId="49" applyNumberFormat="1" applyFont="1" applyFill="1" applyBorder="1" applyAlignment="1" applyProtection="1">
      <alignment horizontal="right" vertical="center"/>
    </xf>
    <xf numFmtId="0" fontId="21" fillId="0" borderId="1" xfId="0" applyFont="1" applyBorder="1"/>
    <xf numFmtId="0" fontId="0" fillId="0" borderId="14" xfId="0" applyFill="1" applyBorder="1"/>
    <xf numFmtId="0" fontId="12" fillId="0" borderId="15" xfId="0" applyNumberFormat="1" applyFont="1" applyFill="1" applyBorder="1" applyAlignment="1" applyProtection="1">
      <alignment horizontal="center" vertical="center"/>
    </xf>
    <xf numFmtId="0" fontId="22" fillId="0" borderId="16" xfId="0" applyNumberFormat="1" applyFont="1" applyFill="1" applyBorder="1" applyAlignment="1" applyProtection="1">
      <alignment horizontal="right" vertical="center"/>
    </xf>
    <xf numFmtId="0" fontId="18" fillId="0" borderId="8" xfId="0" applyNumberFormat="1" applyFont="1" applyFill="1" applyBorder="1" applyAlignment="1" applyProtection="1">
      <alignment horizontal="center" vertical="center" wrapText="1"/>
    </xf>
    <xf numFmtId="0" fontId="23" fillId="0" borderId="0" xfId="0" applyFont="1"/>
    <xf numFmtId="0" fontId="24" fillId="0" borderId="4" xfId="0" applyNumberFormat="1" applyFont="1" applyFill="1" applyBorder="1" applyAlignment="1" applyProtection="1">
      <alignment horizontal="center" vertical="center"/>
    </xf>
    <xf numFmtId="0" fontId="25" fillId="0" borderId="0" xfId="0" applyNumberFormat="1" applyFont="1" applyFill="1" applyBorder="1" applyAlignment="1" applyProtection="1">
      <alignment horizontal="center" vertical="center"/>
    </xf>
    <xf numFmtId="0" fontId="26" fillId="0" borderId="0" xfId="0" applyNumberFormat="1" applyFont="1" applyFill="1" applyBorder="1" applyAlignment="1" applyProtection="1">
      <alignment horizontal="center" vertical="center"/>
    </xf>
    <xf numFmtId="0" fontId="17" fillId="0" borderId="7" xfId="0" applyNumberFormat="1" applyFont="1" applyFill="1" applyBorder="1" applyAlignment="1" applyProtection="1">
      <alignment horizontal="left" vertical="center"/>
    </xf>
    <xf numFmtId="0" fontId="27" fillId="0" borderId="11" xfId="0" applyNumberFormat="1" applyFont="1" applyFill="1" applyBorder="1" applyAlignment="1" applyProtection="1">
      <alignment vertical="center"/>
    </xf>
    <xf numFmtId="0" fontId="18" fillId="0" borderId="11" xfId="0" applyNumberFormat="1" applyFont="1" applyFill="1" applyBorder="1" applyAlignment="1" applyProtection="1">
      <alignment horizontal="center" vertical="center"/>
    </xf>
    <xf numFmtId="0" fontId="25" fillId="0" borderId="15" xfId="0" applyNumberFormat="1" applyFont="1" applyFill="1" applyBorder="1" applyAlignment="1" applyProtection="1">
      <alignment horizontal="center" vertical="center"/>
    </xf>
    <xf numFmtId="0" fontId="22" fillId="0" borderId="16" xfId="0" applyNumberFormat="1" applyFont="1" applyFill="1" applyBorder="1" applyAlignment="1" applyProtection="1">
      <alignment horizontal="center" vertical="center"/>
    </xf>
    <xf numFmtId="0" fontId="13" fillId="0" borderId="0" xfId="0" applyFont="1" applyFill="1" applyAlignment="1">
      <alignment horizontal="center" vertical="center"/>
    </xf>
    <xf numFmtId="0" fontId="8" fillId="0" borderId="0" xfId="0" applyFont="1" applyFill="1" applyAlignment="1"/>
    <xf numFmtId="2" fontId="28" fillId="0" borderId="0" xfId="0" applyNumberFormat="1" applyFont="1" applyFill="1" applyBorder="1" applyAlignment="1"/>
    <xf numFmtId="2" fontId="28" fillId="0" borderId="0" xfId="0" applyNumberFormat="1" applyFont="1" applyFill="1" applyAlignment="1" applyProtection="1">
      <alignment horizontal="left"/>
    </xf>
    <xf numFmtId="0" fontId="6" fillId="0" borderId="0" xfId="0" applyFont="1" applyFill="1" applyAlignment="1">
      <alignment horizontal="right" vertical="center"/>
    </xf>
    <xf numFmtId="0" fontId="29" fillId="0" borderId="1" xfId="0" applyFont="1" applyFill="1" applyBorder="1" applyAlignment="1">
      <alignment horizontal="center" vertical="center" wrapText="1"/>
    </xf>
    <xf numFmtId="2" fontId="29" fillId="0" borderId="1" xfId="0" applyNumberFormat="1" applyFont="1" applyFill="1" applyBorder="1" applyAlignment="1" applyProtection="1">
      <alignment horizontal="center" vertical="center" wrapText="1"/>
    </xf>
    <xf numFmtId="2" fontId="29" fillId="0" borderId="1" xfId="0" applyNumberFormat="1" applyFont="1" applyFill="1" applyBorder="1" applyAlignment="1">
      <alignment horizontal="center" vertical="center" wrapText="1"/>
    </xf>
    <xf numFmtId="0" fontId="8" fillId="0" borderId="1" xfId="0" applyFont="1" applyFill="1" applyBorder="1" applyAlignment="1">
      <alignment vertical="center" wrapText="1"/>
    </xf>
    <xf numFmtId="2" fontId="29" fillId="0" borderId="1" xfId="0" applyNumberFormat="1" applyFont="1" applyFill="1" applyBorder="1" applyAlignment="1" applyProtection="1">
      <alignment vertical="center" wrapText="1"/>
    </xf>
    <xf numFmtId="2" fontId="29" fillId="0" borderId="1" xfId="0" applyNumberFormat="1" applyFont="1" applyFill="1" applyBorder="1" applyAlignment="1">
      <alignment vertical="center" wrapText="1"/>
    </xf>
    <xf numFmtId="2" fontId="8" fillId="0" borderId="1" xfId="0" applyNumberFormat="1" applyFont="1" applyFill="1" applyBorder="1" applyAlignment="1" applyProtection="1">
      <alignment vertical="center" wrapText="1"/>
    </xf>
    <xf numFmtId="178" fontId="8" fillId="0" borderId="1" xfId="55" applyNumberFormat="1" applyFont="1" applyFill="1" applyBorder="1" applyAlignment="1">
      <alignment vertical="center" wrapText="1"/>
    </xf>
    <xf numFmtId="179" fontId="8" fillId="0" borderId="1" xfId="0" applyNumberFormat="1" applyFont="1" applyFill="1" applyBorder="1" applyAlignment="1" applyProtection="1">
      <alignment vertical="center" wrapText="1"/>
    </xf>
    <xf numFmtId="10" fontId="8" fillId="0" borderId="1" xfId="55" applyNumberFormat="1" applyFont="1" applyFill="1" applyBorder="1" applyAlignment="1">
      <alignment vertical="center" wrapText="1"/>
    </xf>
    <xf numFmtId="179" fontId="30" fillId="0" borderId="1" xfId="0" applyNumberFormat="1" applyFont="1" applyFill="1" applyBorder="1" applyAlignment="1"/>
    <xf numFmtId="0" fontId="8" fillId="0" borderId="1" xfId="0" applyFont="1" applyFill="1" applyBorder="1" applyAlignment="1">
      <alignment vertical="center"/>
    </xf>
    <xf numFmtId="0" fontId="30" fillId="0" borderId="1" xfId="0" applyFont="1" applyFill="1" applyBorder="1" applyAlignment="1"/>
    <xf numFmtId="0" fontId="29" fillId="0" borderId="1" xfId="0" applyFont="1" applyFill="1" applyBorder="1" applyAlignment="1">
      <alignment horizontal="left" vertical="center" wrapText="1"/>
    </xf>
    <xf numFmtId="0" fontId="10" fillId="0" borderId="1" xfId="54" applyFont="1" applyFill="1" applyBorder="1" applyAlignment="1">
      <alignment vertical="center"/>
    </xf>
    <xf numFmtId="0" fontId="8" fillId="0" borderId="1" xfId="54" applyFont="1" applyFill="1" applyBorder="1" applyAlignment="1">
      <alignment vertical="center"/>
    </xf>
    <xf numFmtId="0" fontId="8" fillId="0" borderId="1" xfId="0" applyFont="1" applyFill="1" applyBorder="1" applyAlignment="1">
      <alignment horizontal="left" vertical="center" wrapText="1"/>
    </xf>
    <xf numFmtId="0" fontId="0" fillId="0" borderId="2" xfId="0" applyBorder="1"/>
    <xf numFmtId="0" fontId="0" fillId="0" borderId="3" xfId="0" applyBorder="1"/>
    <xf numFmtId="0" fontId="0" fillId="0" borderId="14" xfId="0" applyBorder="1"/>
    <xf numFmtId="0" fontId="2" fillId="0" borderId="4" xfId="0" applyFont="1" applyBorder="1" applyAlignment="1">
      <alignment horizontal="center" vertical="center"/>
    </xf>
    <xf numFmtId="0" fontId="2" fillId="0" borderId="0" xfId="0" applyFont="1" applyBorder="1" applyAlignment="1">
      <alignment horizontal="center" vertical="center"/>
    </xf>
    <xf numFmtId="0" fontId="2" fillId="0" borderId="15" xfId="0" applyFont="1" applyBorder="1" applyAlignment="1">
      <alignment horizontal="center" vertical="center"/>
    </xf>
    <xf numFmtId="0" fontId="0" fillId="0" borderId="5" xfId="0" applyBorder="1"/>
    <xf numFmtId="0" fontId="0" fillId="0" borderId="6" xfId="0" applyBorder="1"/>
    <xf numFmtId="0" fontId="0" fillId="0" borderId="16" xfId="0" applyBorder="1" applyAlignment="1">
      <alignment horizontal="right"/>
    </xf>
    <xf numFmtId="0" fontId="0" fillId="0" borderId="9" xfId="0" applyBorder="1" applyAlignment="1">
      <alignment horizontal="center" vertical="center"/>
    </xf>
    <xf numFmtId="0" fontId="0" fillId="0" borderId="9" xfId="0" applyBorder="1" applyAlignment="1">
      <alignment vertical="center"/>
    </xf>
    <xf numFmtId="0" fontId="0" fillId="0" borderId="1" xfId="0" applyBorder="1" applyAlignment="1">
      <alignment vertical="center"/>
    </xf>
    <xf numFmtId="0" fontId="0" fillId="0" borderId="1" xfId="0" applyBorder="1" applyAlignment="1">
      <alignment horizontal="center" vertical="center"/>
    </xf>
    <xf numFmtId="0" fontId="21" fillId="0" borderId="1" xfId="0" applyFont="1" applyBorder="1" applyAlignment="1">
      <alignment horizontal="center" vertical="center"/>
    </xf>
    <xf numFmtId="0" fontId="21" fillId="0" borderId="1" xfId="0" applyFont="1" applyBorder="1" applyAlignment="1">
      <alignment vertical="center"/>
    </xf>
    <xf numFmtId="9" fontId="0" fillId="0" borderId="1" xfId="0" applyNumberFormat="1" applyBorder="1" applyAlignment="1">
      <alignment vertical="center"/>
    </xf>
    <xf numFmtId="0" fontId="0" fillId="0" borderId="1" xfId="0" applyBorder="1" applyAlignment="1">
      <alignment horizontal="left" vertical="center" indent="1"/>
    </xf>
    <xf numFmtId="0" fontId="0" fillId="0" borderId="0" xfId="0" applyBorder="1"/>
    <xf numFmtId="0" fontId="0" fillId="0" borderId="0" xfId="0" applyBorder="1" applyAlignment="1">
      <alignment horizontal="right"/>
    </xf>
    <xf numFmtId="0" fontId="0" fillId="0" borderId="1" xfId="0" applyBorder="1"/>
    <xf numFmtId="176" fontId="10" fillId="0" borderId="1" xfId="0" applyNumberFormat="1" applyFont="1" applyBorder="1" applyAlignment="1">
      <alignment horizontal="center" vertical="center"/>
    </xf>
    <xf numFmtId="10" fontId="10" fillId="0" borderId="1" xfId="0" applyNumberFormat="1" applyFont="1" applyBorder="1" applyAlignment="1">
      <alignment horizontal="center" vertical="center"/>
    </xf>
    <xf numFmtId="176" fontId="0" fillId="0" borderId="0" xfId="0" applyNumberFormat="1"/>
    <xf numFmtId="176" fontId="0" fillId="0" borderId="0" xfId="0" applyNumberFormat="1" applyAlignment="1">
      <alignment horizontal="center"/>
    </xf>
    <xf numFmtId="0" fontId="31" fillId="0" borderId="2" xfId="0" applyFont="1" applyFill="1" applyBorder="1" applyAlignment="1">
      <alignment vertical="center"/>
    </xf>
    <xf numFmtId="176" fontId="8" fillId="0" borderId="3" xfId="0" applyNumberFormat="1" applyFont="1" applyFill="1" applyBorder="1" applyAlignment="1">
      <alignment vertical="center"/>
    </xf>
    <xf numFmtId="176" fontId="8" fillId="0" borderId="3" xfId="0" applyNumberFormat="1" applyFont="1" applyFill="1" applyBorder="1" applyAlignment="1">
      <alignment horizontal="center" vertical="center"/>
    </xf>
    <xf numFmtId="0" fontId="8" fillId="0" borderId="14" xfId="0" applyFont="1" applyFill="1" applyBorder="1" applyAlignment="1">
      <alignment vertical="center"/>
    </xf>
    <xf numFmtId="0" fontId="32" fillId="0" borderId="4" xfId="0" applyFont="1" applyFill="1" applyBorder="1" applyAlignment="1">
      <alignment horizontal="center" vertical="center"/>
    </xf>
    <xf numFmtId="0" fontId="32" fillId="0" borderId="0" xfId="0" applyFont="1" applyFill="1" applyAlignment="1">
      <alignment horizontal="center" vertical="center"/>
    </xf>
    <xf numFmtId="0" fontId="32" fillId="0" borderId="15" xfId="0" applyFont="1" applyFill="1" applyBorder="1" applyAlignment="1">
      <alignment horizontal="center" vertical="center"/>
    </xf>
    <xf numFmtId="0" fontId="8" fillId="0" borderId="5" xfId="0" applyFont="1" applyFill="1" applyBorder="1" applyAlignment="1">
      <alignment vertical="center"/>
    </xf>
    <xf numFmtId="176" fontId="8" fillId="0" borderId="6" xfId="0" applyNumberFormat="1" applyFont="1" applyFill="1" applyBorder="1" applyAlignment="1">
      <alignment vertical="center"/>
    </xf>
    <xf numFmtId="176" fontId="8" fillId="0" borderId="6" xfId="0" applyNumberFormat="1" applyFont="1" applyFill="1" applyBorder="1" applyAlignment="1">
      <alignment horizontal="center" vertical="center"/>
    </xf>
    <xf numFmtId="0" fontId="4" fillId="0" borderId="16" xfId="0" applyFont="1" applyFill="1" applyBorder="1" applyAlignment="1">
      <alignment horizontal="right" vertical="center"/>
    </xf>
    <xf numFmtId="0" fontId="31" fillId="0" borderId="17" xfId="0" applyFont="1" applyFill="1" applyBorder="1" applyAlignment="1">
      <alignment horizontal="center" vertical="center"/>
    </xf>
    <xf numFmtId="176" fontId="31" fillId="0" borderId="17" xfId="0" applyNumberFormat="1" applyFont="1" applyFill="1" applyBorder="1" applyAlignment="1">
      <alignment horizontal="center" vertical="center"/>
    </xf>
    <xf numFmtId="176" fontId="31" fillId="0" borderId="17" xfId="0" applyNumberFormat="1" applyFont="1" applyFill="1" applyBorder="1" applyAlignment="1">
      <alignment horizontal="center" vertical="center" wrapText="1"/>
    </xf>
    <xf numFmtId="0" fontId="31" fillId="0" borderId="17" xfId="0" applyFont="1" applyFill="1" applyBorder="1" applyAlignment="1">
      <alignment horizontal="center" vertical="center" wrapText="1"/>
    </xf>
    <xf numFmtId="0" fontId="8" fillId="0" borderId="9" xfId="0" applyFont="1" applyFill="1" applyBorder="1" applyAlignment="1">
      <alignment horizontal="center" vertical="center"/>
    </xf>
    <xf numFmtId="176" fontId="8" fillId="0" borderId="9" xfId="0" applyNumberFormat="1" applyFont="1" applyFill="1" applyBorder="1" applyAlignment="1">
      <alignment horizontal="center"/>
    </xf>
    <xf numFmtId="176" fontId="8" fillId="0" borderId="9" xfId="0" applyNumberFormat="1" applyFont="1" applyFill="1" applyBorder="1" applyAlignment="1">
      <alignment horizontal="center" wrapText="1"/>
    </xf>
    <xf numFmtId="3" fontId="4" fillId="0" borderId="1" xfId="0" applyNumberFormat="1" applyFont="1" applyFill="1" applyBorder="1" applyAlignment="1" applyProtection="1">
      <alignment vertical="center"/>
    </xf>
    <xf numFmtId="176" fontId="10" fillId="0" borderId="1" xfId="0" applyNumberFormat="1" applyFont="1" applyFill="1" applyBorder="1" applyAlignment="1">
      <alignment horizontal="center" vertical="center"/>
    </xf>
    <xf numFmtId="10" fontId="10" fillId="0" borderId="1" xfId="0" applyNumberFormat="1" applyFont="1" applyFill="1" applyBorder="1" applyAlignment="1">
      <alignment horizontal="center" vertical="center"/>
    </xf>
    <xf numFmtId="3" fontId="8" fillId="0" borderId="1" xfId="0" applyNumberFormat="1" applyFont="1" applyFill="1" applyBorder="1" applyAlignment="1" applyProtection="1">
      <alignment horizontal="left" vertical="center"/>
    </xf>
    <xf numFmtId="0" fontId="10" fillId="0" borderId="1" xfId="0" applyFont="1" applyFill="1" applyBorder="1" applyAlignment="1">
      <alignment horizontal="center" vertical="center"/>
    </xf>
    <xf numFmtId="180" fontId="10" fillId="2" borderId="1" xfId="0" applyNumberFormat="1" applyFont="1" applyFill="1" applyBorder="1" applyAlignment="1">
      <alignment horizontal="center" vertical="center"/>
    </xf>
    <xf numFmtId="3" fontId="8" fillId="0" borderId="1" xfId="0" applyNumberFormat="1" applyFont="1" applyFill="1" applyBorder="1" applyAlignment="1" applyProtection="1">
      <alignment vertical="center"/>
    </xf>
    <xf numFmtId="180" fontId="10" fillId="0" borderId="1" xfId="0" applyNumberFormat="1" applyFont="1" applyFill="1" applyBorder="1" applyAlignment="1" applyProtection="1">
      <alignment horizontal="center" vertical="center"/>
    </xf>
    <xf numFmtId="180" fontId="10" fillId="2" borderId="1" xfId="0" applyNumberFormat="1" applyFont="1" applyFill="1" applyBorder="1" applyAlignment="1" applyProtection="1">
      <alignment horizontal="center" vertical="center"/>
    </xf>
    <xf numFmtId="180" fontId="10" fillId="0" borderId="1" xfId="0" applyNumberFormat="1" applyFont="1" applyFill="1" applyBorder="1" applyAlignment="1">
      <alignment horizontal="center" vertical="center"/>
    </xf>
    <xf numFmtId="0" fontId="8" fillId="0" borderId="1" xfId="0" applyFont="1" applyFill="1" applyBorder="1" applyAlignment="1">
      <alignment horizontal="left" vertical="center"/>
    </xf>
    <xf numFmtId="0" fontId="8" fillId="0" borderId="1" xfId="55" applyFont="1" applyFill="1" applyBorder="1" applyAlignment="1">
      <alignment vertical="center" wrapText="1"/>
    </xf>
    <xf numFmtId="3" fontId="4" fillId="0" borderId="1" xfId="0" applyNumberFormat="1" applyFont="1" applyFill="1" applyBorder="1" applyAlignment="1" applyProtection="1">
      <alignment horizontal="left" vertical="center"/>
    </xf>
    <xf numFmtId="0" fontId="8" fillId="0" borderId="1" xfId="0" applyFont="1" applyFill="1" applyBorder="1"/>
    <xf numFmtId="0" fontId="29" fillId="0" borderId="1" xfId="0" applyFont="1" applyFill="1" applyBorder="1" applyAlignment="1">
      <alignment horizontal="distributed" vertical="center"/>
    </xf>
    <xf numFmtId="176" fontId="0" fillId="0" borderId="0" xfId="0" applyNumberFormat="1" applyFill="1"/>
    <xf numFmtId="176" fontId="0" fillId="0" borderId="0" xfId="0" applyNumberFormat="1" applyFill="1" applyAlignment="1">
      <alignment horizontal="center"/>
    </xf>
    <xf numFmtId="0" fontId="0" fillId="0" borderId="0" xfId="0" applyFill="1"/>
    <xf numFmtId="0" fontId="0" fillId="0" borderId="0" xfId="0" applyFont="1"/>
    <xf numFmtId="180" fontId="10" fillId="0" borderId="0" xfId="0" applyNumberFormat="1" applyFont="1" applyAlignment="1">
      <alignment horizontal="center"/>
    </xf>
    <xf numFmtId="10" fontId="10" fillId="0" borderId="0" xfId="0" applyNumberFormat="1" applyFont="1" applyAlignment="1">
      <alignment horizontal="center"/>
    </xf>
    <xf numFmtId="0" fontId="0" fillId="0" borderId="2" xfId="0" applyFont="1" applyFill="1" applyBorder="1"/>
    <xf numFmtId="180" fontId="10" fillId="0" borderId="3" xfId="0" applyNumberFormat="1" applyFont="1" applyFill="1" applyBorder="1" applyAlignment="1">
      <alignment horizontal="center"/>
    </xf>
    <xf numFmtId="10" fontId="10" fillId="0" borderId="14" xfId="0" applyNumberFormat="1" applyFont="1" applyFill="1" applyBorder="1" applyAlignment="1">
      <alignment horizontal="center"/>
    </xf>
    <xf numFmtId="0" fontId="2" fillId="0" borderId="4" xfId="0" applyFont="1" applyFill="1" applyBorder="1" applyAlignment="1">
      <alignment horizontal="center" vertical="center"/>
    </xf>
    <xf numFmtId="10" fontId="2" fillId="0" borderId="15" xfId="0" applyNumberFormat="1" applyFont="1" applyFill="1" applyBorder="1" applyAlignment="1">
      <alignment horizontal="center" vertical="center"/>
    </xf>
    <xf numFmtId="0" fontId="31" fillId="0" borderId="5" xfId="0" applyFont="1" applyFill="1" applyBorder="1" applyAlignment="1">
      <alignment horizontal="right" vertical="center"/>
    </xf>
    <xf numFmtId="0" fontId="31" fillId="0" borderId="6" xfId="0" applyFont="1" applyFill="1" applyBorder="1" applyAlignment="1">
      <alignment horizontal="center" vertical="center"/>
    </xf>
    <xf numFmtId="10" fontId="31" fillId="0" borderId="16" xfId="0" applyNumberFormat="1" applyFont="1" applyFill="1" applyBorder="1" applyAlignment="1">
      <alignment horizontal="center" vertical="center"/>
    </xf>
    <xf numFmtId="0" fontId="31" fillId="0" borderId="9" xfId="0" applyFont="1" applyFill="1" applyBorder="1" applyAlignment="1">
      <alignment horizontal="center" vertical="center"/>
    </xf>
    <xf numFmtId="180" fontId="10" fillId="0" borderId="9" xfId="0" applyNumberFormat="1" applyFont="1" applyFill="1" applyBorder="1" applyAlignment="1">
      <alignment horizontal="center" vertical="center" wrapText="1"/>
    </xf>
    <xf numFmtId="180" fontId="10" fillId="0" borderId="9" xfId="0" applyNumberFormat="1" applyFont="1" applyFill="1" applyBorder="1" applyAlignment="1">
      <alignment horizontal="center" vertical="center"/>
    </xf>
    <xf numFmtId="10" fontId="10" fillId="0" borderId="9" xfId="0" applyNumberFormat="1" applyFont="1" applyFill="1" applyBorder="1" applyAlignment="1">
      <alignment horizontal="center" vertical="center" wrapText="1"/>
    </xf>
    <xf numFmtId="0" fontId="33" fillId="0" borderId="1" xfId="0" applyNumberFormat="1" applyFont="1" applyFill="1" applyBorder="1" applyAlignment="1" applyProtection="1">
      <alignment horizontal="left" vertical="center"/>
    </xf>
    <xf numFmtId="180" fontId="10" fillId="0" borderId="1" xfId="0" applyNumberFormat="1" applyFont="1" applyFill="1" applyBorder="1" applyAlignment="1">
      <alignment horizontal="center"/>
    </xf>
    <xf numFmtId="10" fontId="10" fillId="0" borderId="1" xfId="0" applyNumberFormat="1" applyFont="1" applyFill="1" applyBorder="1" applyAlignment="1">
      <alignment horizontal="center"/>
    </xf>
    <xf numFmtId="180" fontId="34" fillId="0" borderId="1" xfId="0" applyNumberFormat="1" applyFont="1" applyFill="1" applyBorder="1" applyAlignment="1">
      <alignment horizontal="center" vertical="center"/>
    </xf>
    <xf numFmtId="10" fontId="34" fillId="0" borderId="1" xfId="0" applyNumberFormat="1" applyFont="1" applyFill="1" applyBorder="1" applyAlignment="1">
      <alignment horizontal="center" vertical="center"/>
    </xf>
    <xf numFmtId="0" fontId="33" fillId="0" borderId="1" xfId="0" applyNumberFormat="1" applyFont="1" applyFill="1" applyBorder="1" applyAlignment="1" applyProtection="1">
      <alignment vertical="center"/>
    </xf>
    <xf numFmtId="0" fontId="33" fillId="0" borderId="9" xfId="0" applyNumberFormat="1" applyFont="1" applyFill="1" applyBorder="1" applyAlignment="1" applyProtection="1">
      <alignment vertical="center"/>
    </xf>
    <xf numFmtId="0" fontId="21" fillId="0" borderId="1" xfId="0" applyFont="1" applyFill="1" applyBorder="1" applyAlignment="1">
      <alignment horizontal="center"/>
    </xf>
    <xf numFmtId="180" fontId="0" fillId="0" borderId="0" xfId="0" applyNumberFormat="1" applyFont="1"/>
    <xf numFmtId="0" fontId="0" fillId="0" borderId="2" xfId="0" applyFont="1" applyBorder="1"/>
    <xf numFmtId="180" fontId="0" fillId="0" borderId="3" xfId="0" applyNumberFormat="1" applyFont="1" applyBorder="1"/>
    <xf numFmtId="0" fontId="0" fillId="0" borderId="14" xfId="0" applyFont="1" applyBorder="1"/>
    <xf numFmtId="0" fontId="2" fillId="0" borderId="15" xfId="0" applyFont="1" applyFill="1" applyBorder="1" applyAlignment="1">
      <alignment horizontal="center" vertical="center"/>
    </xf>
    <xf numFmtId="0" fontId="31" fillId="0" borderId="6" xfId="0" applyFont="1" applyFill="1" applyBorder="1" applyAlignment="1">
      <alignment horizontal="right" vertical="center"/>
    </xf>
    <xf numFmtId="0" fontId="31" fillId="0" borderId="16" xfId="0" applyFont="1" applyFill="1" applyBorder="1" applyAlignment="1">
      <alignment horizontal="right" vertical="center"/>
    </xf>
    <xf numFmtId="180" fontId="31" fillId="0" borderId="9" xfId="0" applyNumberFormat="1" applyFont="1" applyFill="1" applyBorder="1" applyAlignment="1">
      <alignment horizontal="center" vertical="center" wrapText="1"/>
    </xf>
    <xf numFmtId="180" fontId="31" fillId="0" borderId="9" xfId="0" applyNumberFormat="1" applyFont="1" applyFill="1" applyBorder="1" applyAlignment="1">
      <alignment horizontal="center" vertical="center"/>
    </xf>
    <xf numFmtId="0" fontId="31" fillId="0" borderId="9" xfId="0" applyFont="1" applyFill="1" applyBorder="1" applyAlignment="1">
      <alignment horizontal="center" vertical="center" wrapText="1"/>
    </xf>
    <xf numFmtId="180" fontId="10" fillId="2" borderId="9" xfId="0" applyNumberFormat="1" applyFont="1" applyFill="1" applyBorder="1" applyAlignment="1">
      <alignment horizontal="center" vertical="center"/>
    </xf>
    <xf numFmtId="10" fontId="10" fillId="0" borderId="9" xfId="0" applyNumberFormat="1" applyFont="1" applyFill="1" applyBorder="1" applyAlignment="1">
      <alignment horizontal="center" vertical="center"/>
    </xf>
    <xf numFmtId="180" fontId="10" fillId="0" borderId="0" xfId="0" applyNumberFormat="1" applyFont="1"/>
    <xf numFmtId="0" fontId="5" fillId="0" borderId="1" xfId="0" applyFont="1" applyFill="1" applyBorder="1" applyAlignment="1">
      <alignment horizontal="distributed" vertical="center"/>
    </xf>
    <xf numFmtId="0" fontId="5" fillId="0" borderId="1" xfId="0" applyFont="1" applyFill="1" applyBorder="1" applyAlignment="1">
      <alignment vertical="center"/>
    </xf>
    <xf numFmtId="1" fontId="8" fillId="0" borderId="1" xfId="0" applyNumberFormat="1" applyFont="1" applyFill="1" applyBorder="1" applyAlignment="1" applyProtection="1">
      <alignment vertical="center"/>
      <protection locked="0"/>
    </xf>
    <xf numFmtId="180" fontId="0" fillId="0" borderId="0" xfId="0" applyNumberFormat="1" applyFont="1" applyFill="1"/>
    <xf numFmtId="0" fontId="0" fillId="0" borderId="0" xfId="0" applyFont="1" applyFill="1"/>
    <xf numFmtId="176" fontId="0" fillId="0" borderId="3" xfId="0" applyNumberFormat="1" applyBorder="1"/>
    <xf numFmtId="0" fontId="26" fillId="0" borderId="4" xfId="0" applyFont="1" applyFill="1" applyBorder="1" applyAlignment="1">
      <alignment horizontal="center" vertical="center"/>
    </xf>
    <xf numFmtId="0" fontId="26" fillId="0" borderId="0" xfId="0" applyFont="1" applyFill="1" applyAlignment="1">
      <alignment horizontal="center" vertical="center"/>
    </xf>
    <xf numFmtId="0" fontId="26" fillId="0" borderId="15" xfId="0" applyFont="1" applyFill="1" applyBorder="1" applyAlignment="1">
      <alignment horizontal="center" vertical="center"/>
    </xf>
    <xf numFmtId="0" fontId="31" fillId="0" borderId="18" xfId="0" applyFont="1" applyFill="1" applyBorder="1" applyAlignment="1">
      <alignment horizontal="center" vertical="center"/>
    </xf>
    <xf numFmtId="0" fontId="31" fillId="0" borderId="19" xfId="0" applyFont="1" applyFill="1" applyBorder="1" applyAlignment="1">
      <alignment horizontal="center" vertical="center"/>
    </xf>
    <xf numFmtId="0" fontId="31" fillId="0" borderId="20" xfId="0" applyFont="1" applyFill="1" applyBorder="1" applyAlignment="1">
      <alignment horizontal="center" vertical="center"/>
    </xf>
    <xf numFmtId="0" fontId="31" fillId="0" borderId="1" xfId="0" applyFont="1" applyFill="1" applyBorder="1" applyAlignment="1">
      <alignment horizontal="center" vertical="center"/>
    </xf>
    <xf numFmtId="176" fontId="31" fillId="0" borderId="1" xfId="0" applyNumberFormat="1" applyFont="1" applyFill="1" applyBorder="1" applyAlignment="1">
      <alignment horizontal="center" vertical="center" wrapText="1"/>
    </xf>
    <xf numFmtId="176" fontId="31" fillId="0" borderId="1" xfId="0" applyNumberFormat="1" applyFont="1" applyFill="1" applyBorder="1" applyAlignment="1">
      <alignment horizontal="center" vertical="center"/>
    </xf>
    <xf numFmtId="0" fontId="31" fillId="0" borderId="1" xfId="0" applyFont="1" applyFill="1" applyBorder="1" applyAlignment="1">
      <alignment horizontal="center" vertical="center" wrapText="1"/>
    </xf>
    <xf numFmtId="3" fontId="35" fillId="0" borderId="1" xfId="0" applyNumberFormat="1" applyFont="1" applyFill="1" applyBorder="1" applyAlignment="1" applyProtection="1">
      <alignment vertical="center"/>
    </xf>
    <xf numFmtId="0" fontId="36" fillId="2" borderId="1" xfId="0" applyFont="1" applyFill="1" applyBorder="1" applyAlignment="1">
      <alignment horizontal="center" vertical="center"/>
    </xf>
    <xf numFmtId="3" fontId="37" fillId="0" borderId="1" xfId="0" applyNumberFormat="1" applyFont="1" applyFill="1" applyBorder="1" applyAlignment="1" applyProtection="1">
      <alignment vertical="center"/>
    </xf>
    <xf numFmtId="0" fontId="29" fillId="0" borderId="1" xfId="0" applyFont="1" applyFill="1" applyBorder="1" applyAlignment="1">
      <alignment vertical="center"/>
    </xf>
    <xf numFmtId="0" fontId="10" fillId="0" borderId="0" xfId="0" applyFont="1"/>
    <xf numFmtId="0" fontId="38" fillId="0" borderId="2" xfId="0" applyFont="1" applyBorder="1"/>
    <xf numFmtId="0" fontId="28" fillId="0" borderId="3" xfId="0" applyFont="1" applyBorder="1"/>
    <xf numFmtId="0" fontId="10" fillId="0" borderId="3" xfId="0" applyFont="1" applyFill="1" applyBorder="1" applyAlignment="1">
      <alignment horizontal="center"/>
    </xf>
    <xf numFmtId="0" fontId="10" fillId="0" borderId="14" xfId="0" applyFont="1" applyBorder="1"/>
    <xf numFmtId="0" fontId="2" fillId="0" borderId="4" xfId="0" applyFont="1" applyFill="1" applyBorder="1" applyAlignment="1">
      <alignment horizontal="center" wrapText="1"/>
    </xf>
    <xf numFmtId="0" fontId="2" fillId="0" borderId="0" xfId="0" applyFont="1" applyFill="1" applyBorder="1" applyAlignment="1">
      <alignment horizontal="center" wrapText="1"/>
    </xf>
    <xf numFmtId="0" fontId="2" fillId="0" borderId="15" xfId="0" applyFont="1" applyFill="1" applyBorder="1" applyAlignment="1">
      <alignment horizontal="center" wrapText="1"/>
    </xf>
    <xf numFmtId="0" fontId="39" fillId="0" borderId="5" xfId="0" applyFont="1" applyFill="1" applyBorder="1" applyAlignment="1">
      <alignment horizontal="center" wrapText="1"/>
    </xf>
    <xf numFmtId="0" fontId="40" fillId="0" borderId="6" xfId="0" applyFont="1" applyFill="1" applyBorder="1" applyAlignment="1">
      <alignment horizontal="center" wrapText="1"/>
    </xf>
    <xf numFmtId="0" fontId="36" fillId="0" borderId="16" xfId="0" applyFont="1" applyFill="1" applyBorder="1" applyAlignment="1">
      <alignment horizontal="right" wrapText="1"/>
    </xf>
    <xf numFmtId="0" fontId="0" fillId="0" borderId="9" xfId="0" applyFont="1" applyFill="1" applyBorder="1" applyAlignment="1">
      <alignment horizontal="center" vertical="center"/>
    </xf>
    <xf numFmtId="0" fontId="10" fillId="0" borderId="9" xfId="0" applyFont="1" applyFill="1" applyBorder="1" applyAlignment="1">
      <alignment horizontal="center" vertical="center"/>
    </xf>
    <xf numFmtId="0" fontId="10" fillId="0" borderId="9" xfId="0" applyFont="1" applyFill="1" applyBorder="1" applyAlignment="1">
      <alignment vertical="center"/>
    </xf>
    <xf numFmtId="0" fontId="29" fillId="0" borderId="1" xfId="53" applyFont="1" applyFill="1" applyBorder="1" applyAlignment="1" applyProtection="1">
      <alignment vertical="center"/>
    </xf>
    <xf numFmtId="176" fontId="34" fillId="0" borderId="1" xfId="53" applyNumberFormat="1" applyFont="1" applyFill="1" applyBorder="1" applyAlignment="1" applyProtection="1">
      <alignment horizontal="center" vertical="center"/>
    </xf>
    <xf numFmtId="0" fontId="8" fillId="0" borderId="1" xfId="53" applyFont="1" applyBorder="1" applyAlignment="1" applyProtection="1">
      <alignment horizontal="left" vertical="center" indent="2"/>
    </xf>
    <xf numFmtId="176" fontId="10" fillId="0" borderId="1" xfId="53" applyNumberFormat="1" applyFont="1" applyFill="1" applyBorder="1" applyAlignment="1" applyProtection="1">
      <alignment horizontal="center" vertical="center"/>
    </xf>
    <xf numFmtId="0" fontId="10" fillId="0" borderId="1" xfId="55" applyFont="1" applyFill="1" applyBorder="1" applyAlignment="1" applyProtection="1">
      <alignment horizontal="left" vertical="center" indent="2"/>
    </xf>
    <xf numFmtId="0" fontId="4" fillId="0" borderId="1" xfId="53" applyFont="1" applyBorder="1" applyAlignment="1" applyProtection="1">
      <alignment horizontal="left" vertical="center" indent="2"/>
    </xf>
    <xf numFmtId="3" fontId="8" fillId="0" borderId="1" xfId="0" applyNumberFormat="1" applyFont="1" applyFill="1" applyBorder="1" applyAlignment="1" applyProtection="1">
      <alignment vertical="center"/>
      <protection locked="0"/>
    </xf>
    <xf numFmtId="181" fontId="0" fillId="0" borderId="1" xfId="0" applyNumberFormat="1" applyFont="1" applyFill="1" applyBorder="1" applyAlignment="1" applyProtection="1">
      <alignment horizontal="center" vertical="center"/>
      <protection locked="0"/>
    </xf>
    <xf numFmtId="0" fontId="0" fillId="0" borderId="1" xfId="0" applyFont="1" applyFill="1" applyBorder="1" applyAlignment="1" applyProtection="1">
      <alignment horizontal="center" vertical="center"/>
      <protection locked="0"/>
    </xf>
    <xf numFmtId="0" fontId="0" fillId="0" borderId="1" xfId="0" applyFont="1" applyBorder="1" applyAlignment="1">
      <alignment horizontal="center"/>
    </xf>
    <xf numFmtId="181" fontId="41" fillId="0" borderId="1" xfId="0" applyNumberFormat="1" applyFont="1" applyFill="1" applyBorder="1" applyAlignment="1" applyProtection="1">
      <alignment horizontal="center" vertical="center"/>
      <protection locked="0"/>
    </xf>
    <xf numFmtId="0" fontId="41" fillId="2" borderId="1" xfId="0" applyFont="1" applyFill="1" applyBorder="1" applyAlignment="1" applyProtection="1">
      <alignment horizontal="center" vertical="center"/>
      <protection locked="0"/>
    </xf>
    <xf numFmtId="3" fontId="36" fillId="0" borderId="1" xfId="0" applyNumberFormat="1" applyFont="1" applyFill="1" applyBorder="1" applyAlignment="1" applyProtection="1">
      <alignment vertical="center"/>
      <protection locked="0"/>
    </xf>
    <xf numFmtId="3" fontId="0" fillId="2" borderId="1" xfId="0" applyNumberFormat="1" applyFont="1" applyFill="1" applyBorder="1" applyAlignment="1" applyProtection="1">
      <alignment horizontal="center" vertical="center"/>
      <protection locked="0"/>
    </xf>
    <xf numFmtId="0" fontId="8" fillId="0" borderId="1" xfId="0" applyFont="1" applyBorder="1" applyAlignment="1" applyProtection="1">
      <alignment vertical="center"/>
      <protection locked="0"/>
    </xf>
    <xf numFmtId="181" fontId="10" fillId="0" borderId="1" xfId="0" applyNumberFormat="1" applyFont="1" applyFill="1" applyBorder="1" applyAlignment="1" applyProtection="1">
      <alignment horizontal="center" vertical="center"/>
      <protection locked="0"/>
    </xf>
    <xf numFmtId="0" fontId="10" fillId="0" borderId="1" xfId="0" applyFont="1" applyFill="1" applyBorder="1" applyAlignment="1" applyProtection="1">
      <alignment horizontal="center" vertical="center"/>
      <protection locked="0"/>
    </xf>
    <xf numFmtId="0" fontId="38" fillId="0" borderId="3" xfId="0" applyFont="1" applyBorder="1"/>
    <xf numFmtId="0" fontId="0" fillId="0" borderId="3" xfId="0" applyFont="1" applyFill="1" applyBorder="1" applyAlignment="1">
      <alignment horizontal="center"/>
    </xf>
    <xf numFmtId="0" fontId="39" fillId="0" borderId="6" xfId="0" applyFont="1" applyFill="1" applyBorder="1" applyAlignment="1">
      <alignment horizontal="center" wrapText="1"/>
    </xf>
    <xf numFmtId="0" fontId="0" fillId="0" borderId="5" xfId="0" applyFont="1" applyFill="1" applyBorder="1" applyAlignment="1">
      <alignment horizontal="center" vertical="center"/>
    </xf>
    <xf numFmtId="0" fontId="0" fillId="0" borderId="6" xfId="0" applyFont="1" applyFill="1" applyBorder="1" applyAlignment="1">
      <alignment horizontal="center" vertical="center"/>
    </xf>
    <xf numFmtId="0" fontId="0" fillId="0" borderId="16" xfId="0" applyFont="1" applyFill="1" applyBorder="1" applyAlignment="1">
      <alignment horizontal="center" vertical="center"/>
    </xf>
    <xf numFmtId="0" fontId="0" fillId="0" borderId="6" xfId="0" applyBorder="1" applyAlignment="1">
      <alignment horizontal="center" vertical="center"/>
    </xf>
    <xf numFmtId="0" fontId="34" fillId="0" borderId="1" xfId="55" applyFont="1" applyBorder="1" applyAlignment="1" applyProtection="1">
      <alignment vertical="center"/>
    </xf>
    <xf numFmtId="0" fontId="21" fillId="0" borderId="1" xfId="55" applyFont="1" applyBorder="1" applyAlignment="1" applyProtection="1">
      <alignment vertical="center"/>
    </xf>
    <xf numFmtId="0" fontId="21" fillId="0" borderId="1" xfId="55" applyFont="1" applyBorder="1" applyAlignment="1" applyProtection="1">
      <alignment vertical="center" wrapText="1"/>
    </xf>
    <xf numFmtId="0" fontId="0" fillId="0" borderId="1" xfId="55" applyFont="1" applyBorder="1" applyAlignment="1" applyProtection="1">
      <alignment vertical="center" wrapText="1"/>
    </xf>
    <xf numFmtId="0" fontId="10" fillId="0" borderId="1" xfId="55" applyFont="1" applyBorder="1" applyAlignment="1" applyProtection="1">
      <alignment vertical="center"/>
    </xf>
    <xf numFmtId="176" fontId="10" fillId="0" borderId="1" xfId="55" applyNumberFormat="1" applyFont="1" applyBorder="1" applyAlignment="1" applyProtection="1">
      <alignment horizontal="center" vertical="center"/>
    </xf>
    <xf numFmtId="9" fontId="10" fillId="0" borderId="1" xfId="55" applyNumberFormat="1" applyFont="1" applyBorder="1" applyAlignment="1" applyProtection="1">
      <alignment horizontal="center" vertical="center"/>
    </xf>
    <xf numFmtId="0" fontId="0" fillId="0" borderId="16" xfId="0" applyBorder="1" applyAlignment="1">
      <alignment vertical="center"/>
    </xf>
    <xf numFmtId="0" fontId="38" fillId="0" borderId="0" xfId="0" applyFont="1" applyBorder="1"/>
    <xf numFmtId="0" fontId="0" fillId="0" borderId="0" xfId="0" applyFont="1" applyFill="1" applyBorder="1" applyAlignment="1">
      <alignment horizontal="center"/>
    </xf>
    <xf numFmtId="0" fontId="2" fillId="0" borderId="0" xfId="0" applyFont="1" applyFill="1" applyAlignment="1">
      <alignment horizontal="center" vertical="center" wrapText="1"/>
    </xf>
    <xf numFmtId="0" fontId="39" fillId="0" borderId="1" xfId="0" applyFont="1" applyFill="1" applyBorder="1" applyAlignment="1">
      <alignment horizontal="center" wrapText="1"/>
    </xf>
    <xf numFmtId="0" fontId="36" fillId="0" borderId="1" xfId="0" applyFont="1" applyFill="1" applyBorder="1" applyAlignment="1">
      <alignment horizontal="right" wrapText="1"/>
    </xf>
    <xf numFmtId="0" fontId="0" fillId="0" borderId="1" xfId="0" applyFill="1" applyBorder="1" applyAlignment="1">
      <alignment vertical="center"/>
    </xf>
    <xf numFmtId="176" fontId="29" fillId="0" borderId="1" xfId="53" applyNumberFormat="1" applyFont="1" applyFill="1" applyBorder="1" applyAlignment="1" applyProtection="1">
      <alignment horizontal="center" vertical="center"/>
    </xf>
    <xf numFmtId="10" fontId="0" fillId="0" borderId="1" xfId="0" applyNumberFormat="1" applyFill="1" applyBorder="1" applyAlignment="1">
      <alignment horizontal="center"/>
    </xf>
    <xf numFmtId="0" fontId="8" fillId="0" borderId="1" xfId="53" applyFont="1" applyFill="1" applyBorder="1" applyAlignment="1" applyProtection="1">
      <alignment horizontal="left" vertical="center" indent="1"/>
    </xf>
    <xf numFmtId="176" fontId="8" fillId="0" borderId="1" xfId="53" applyNumberFormat="1" applyFont="1" applyFill="1" applyBorder="1" applyAlignment="1" applyProtection="1">
      <alignment horizontal="center" vertical="center"/>
    </xf>
    <xf numFmtId="0" fontId="0" fillId="0" borderId="0" xfId="58" applyFont="1" applyAlignment="1">
      <alignment vertical="center"/>
    </xf>
    <xf numFmtId="0" fontId="21" fillId="0" borderId="0" xfId="0" applyNumberFormat="1" applyFont="1" applyFill="1" applyAlignment="1" applyProtection="1">
      <alignment horizontal="center" vertical="center" wrapText="1"/>
    </xf>
    <xf numFmtId="0" fontId="21" fillId="0" borderId="17" xfId="0" applyNumberFormat="1" applyFont="1" applyFill="1" applyBorder="1" applyAlignment="1" applyProtection="1">
      <alignment horizontal="center" vertical="center" wrapText="1"/>
    </xf>
    <xf numFmtId="182" fontId="21" fillId="0" borderId="1" xfId="0" applyNumberFormat="1" applyFont="1" applyFill="1" applyBorder="1" applyAlignment="1" applyProtection="1">
      <alignment horizontal="center" vertical="center" wrapText="1"/>
    </xf>
    <xf numFmtId="0" fontId="21" fillId="0" borderId="1" xfId="0" applyNumberFormat="1" applyFont="1" applyFill="1" applyBorder="1" applyAlignment="1" applyProtection="1">
      <alignment horizontal="center" vertical="center" wrapText="1"/>
    </xf>
    <xf numFmtId="181" fontId="34" fillId="0" borderId="1" xfId="0" applyNumberFormat="1" applyFont="1" applyFill="1" applyBorder="1" applyAlignment="1" applyProtection="1">
      <alignment horizontal="center" vertical="center" wrapText="1"/>
    </xf>
    <xf numFmtId="10" fontId="34" fillId="0" borderId="1" xfId="0" applyNumberFormat="1" applyFont="1" applyFill="1" applyBorder="1" applyAlignment="1" applyProtection="1">
      <alignment horizontal="center" vertical="center" wrapText="1"/>
    </xf>
    <xf numFmtId="49" fontId="21" fillId="0" borderId="1" xfId="0" applyNumberFormat="1" applyFont="1" applyFill="1" applyBorder="1" applyAlignment="1" applyProtection="1">
      <alignment horizontal="left" vertical="center" wrapText="1"/>
    </xf>
    <xf numFmtId="183" fontId="21" fillId="0" borderId="1" xfId="0" applyNumberFormat="1" applyFont="1" applyFill="1" applyBorder="1" applyAlignment="1" applyProtection="1">
      <alignment horizontal="left" vertical="center" wrapText="1"/>
    </xf>
    <xf numFmtId="10" fontId="10" fillId="0" borderId="1" xfId="0" applyNumberFormat="1" applyFont="1" applyFill="1" applyBorder="1" applyAlignment="1" applyProtection="1">
      <alignment horizontal="center" vertical="center" wrapText="1"/>
    </xf>
    <xf numFmtId="49" fontId="0" fillId="0" borderId="1" xfId="0" applyNumberFormat="1" applyFill="1" applyBorder="1" applyAlignment="1" applyProtection="1">
      <alignment horizontal="left" vertical="center" wrapText="1"/>
    </xf>
    <xf numFmtId="183" fontId="0" fillId="0" borderId="1" xfId="0" applyNumberFormat="1" applyFill="1" applyBorder="1" applyAlignment="1" applyProtection="1">
      <alignment horizontal="left" vertical="center" wrapText="1"/>
    </xf>
    <xf numFmtId="181" fontId="10" fillId="0" borderId="1" xfId="0" applyNumberFormat="1" applyFont="1" applyFill="1" applyBorder="1" applyAlignment="1" applyProtection="1">
      <alignment horizontal="center" vertical="center" wrapText="1"/>
    </xf>
    <xf numFmtId="183" fontId="0" fillId="0" borderId="1" xfId="0" applyNumberFormat="1" applyFont="1" applyFill="1" applyBorder="1" applyAlignment="1" applyProtection="1">
      <alignment horizontal="left" vertical="center" wrapText="1"/>
    </xf>
    <xf numFmtId="0" fontId="21" fillId="0" borderId="1" xfId="0" applyNumberFormat="1" applyFont="1" applyFill="1" applyBorder="1" applyAlignment="1" applyProtection="1">
      <alignment horizontal="left" vertical="center" wrapText="1"/>
    </xf>
    <xf numFmtId="0" fontId="0" fillId="0" borderId="1" xfId="0" applyNumberFormat="1" applyFill="1" applyBorder="1" applyAlignment="1" applyProtection="1">
      <alignment horizontal="left" vertical="center" wrapText="1"/>
    </xf>
    <xf numFmtId="0" fontId="0" fillId="0" borderId="1" xfId="0" applyNumberFormat="1" applyFont="1" applyFill="1" applyBorder="1" applyAlignment="1" applyProtection="1">
      <alignment horizontal="left" vertical="center" wrapText="1"/>
    </xf>
    <xf numFmtId="0" fontId="42" fillId="0" borderId="1" xfId="0" applyNumberFormat="1" applyFont="1" applyFill="1" applyBorder="1" applyAlignment="1" applyProtection="1">
      <alignment horizontal="left" vertical="center"/>
    </xf>
    <xf numFmtId="49" fontId="21" fillId="0" borderId="1" xfId="0" applyNumberFormat="1" applyFont="1" applyFill="1" applyBorder="1" applyAlignment="1" applyProtection="1">
      <alignment horizontal="left" vertical="center"/>
      <protection locked="0"/>
    </xf>
    <xf numFmtId="0" fontId="21" fillId="0" borderId="1" xfId="0" applyNumberFormat="1" applyFont="1" applyFill="1" applyBorder="1" applyAlignment="1" applyProtection="1">
      <alignment vertical="center"/>
      <protection locked="0"/>
    </xf>
    <xf numFmtId="49" fontId="0" fillId="0" borderId="1" xfId="0" applyNumberFormat="1" applyFill="1" applyBorder="1" applyAlignment="1" applyProtection="1">
      <alignment horizontal="left" vertical="center"/>
      <protection locked="0"/>
    </xf>
    <xf numFmtId="0" fontId="0" fillId="0" borderId="1" xfId="0" applyNumberFormat="1" applyFill="1" applyBorder="1" applyAlignment="1" applyProtection="1">
      <alignment vertical="center"/>
      <protection locked="0"/>
    </xf>
    <xf numFmtId="0" fontId="0" fillId="0" borderId="1" xfId="0" applyNumberFormat="1" applyFont="1" applyFill="1" applyBorder="1" applyAlignment="1" applyProtection="1">
      <alignment vertical="center"/>
      <protection locked="0"/>
    </xf>
    <xf numFmtId="0" fontId="21" fillId="0" borderId="0" xfId="0" applyFont="1" applyFill="1"/>
    <xf numFmtId="10" fontId="0" fillId="0" borderId="0" xfId="0" applyNumberFormat="1" applyFont="1" applyFill="1"/>
    <xf numFmtId="0" fontId="0" fillId="0" borderId="0" xfId="0" applyFont="1" applyFill="1" applyBorder="1"/>
    <xf numFmtId="0" fontId="21" fillId="0" borderId="0" xfId="0" applyFont="1" applyFill="1" applyBorder="1"/>
    <xf numFmtId="10" fontId="0" fillId="0" borderId="0" xfId="0" applyNumberFormat="1" applyFont="1" applyFill="1" applyBorder="1"/>
    <xf numFmtId="0" fontId="43" fillId="0" borderId="0" xfId="50" applyFont="1" applyFill="1" applyAlignment="1">
      <alignment horizontal="center" vertical="center"/>
    </xf>
    <xf numFmtId="0" fontId="44" fillId="0" borderId="0" xfId="50" applyFont="1" applyFill="1" applyAlignment="1">
      <alignment horizontal="center" vertical="center"/>
    </xf>
    <xf numFmtId="10" fontId="43" fillId="0" borderId="0" xfId="50" applyNumberFormat="1" applyFont="1" applyFill="1" applyAlignment="1">
      <alignment horizontal="center" vertical="center"/>
    </xf>
    <xf numFmtId="0" fontId="16" fillId="0" borderId="0" xfId="50" applyFont="1" applyFill="1" applyAlignment="1">
      <alignment horizontal="left" vertical="center"/>
    </xf>
    <xf numFmtId="176" fontId="45" fillId="0" borderId="0" xfId="50" applyNumberFormat="1" applyFont="1" applyFill="1" applyAlignment="1">
      <alignment horizontal="center" vertical="center"/>
    </xf>
    <xf numFmtId="176" fontId="16" fillId="0" borderId="0" xfId="50" applyNumberFormat="1" applyFont="1" applyFill="1" applyAlignment="1">
      <alignment horizontal="center" vertical="center"/>
    </xf>
    <xf numFmtId="10" fontId="33" fillId="0" borderId="0" xfId="50" applyNumberFormat="1" applyFont="1" applyFill="1" applyAlignment="1">
      <alignment horizontal="right" vertical="center"/>
    </xf>
    <xf numFmtId="176" fontId="5" fillId="0" borderId="1" xfId="0" applyNumberFormat="1" applyFont="1" applyFill="1" applyBorder="1" applyAlignment="1">
      <alignment horizontal="center" vertical="center"/>
    </xf>
    <xf numFmtId="10" fontId="42" fillId="0" borderId="1" xfId="50" applyNumberFormat="1" applyFont="1" applyFill="1" applyBorder="1" applyAlignment="1">
      <alignment horizontal="center" vertical="center"/>
    </xf>
    <xf numFmtId="0" fontId="33" fillId="0" borderId="1" xfId="0" applyNumberFormat="1" applyFont="1" applyFill="1" applyBorder="1" applyAlignment="1">
      <alignment horizontal="left" vertical="center"/>
    </xf>
    <xf numFmtId="0" fontId="42" fillId="0" borderId="1" xfId="0" applyNumberFormat="1" applyFont="1" applyFill="1" applyBorder="1" applyAlignment="1">
      <alignment horizontal="left" vertical="center"/>
    </xf>
    <xf numFmtId="3" fontId="33" fillId="0" borderId="21" xfId="0" applyNumberFormat="1" applyFont="1" applyFill="1" applyBorder="1" applyAlignment="1">
      <alignment horizontal="right" vertical="center"/>
    </xf>
    <xf numFmtId="10" fontId="33" fillId="0" borderId="21" xfId="0" applyNumberFormat="1" applyFont="1" applyFill="1" applyBorder="1" applyAlignment="1">
      <alignment horizontal="right" vertical="center"/>
    </xf>
    <xf numFmtId="3" fontId="33" fillId="0" borderId="22" xfId="0" applyNumberFormat="1" applyFont="1" applyFill="1" applyBorder="1" applyAlignment="1">
      <alignment horizontal="right" vertical="center"/>
    </xf>
    <xf numFmtId="10" fontId="33" fillId="0" borderId="22" xfId="0" applyNumberFormat="1" applyFont="1" applyFill="1" applyBorder="1" applyAlignment="1">
      <alignment horizontal="right" vertical="center"/>
    </xf>
    <xf numFmtId="3" fontId="33" fillId="0" borderId="23" xfId="0" applyNumberFormat="1" applyFont="1" applyFill="1" applyBorder="1" applyAlignment="1">
      <alignment horizontal="right" vertical="center"/>
    </xf>
    <xf numFmtId="10" fontId="33" fillId="0" borderId="23" xfId="0" applyNumberFormat="1" applyFont="1" applyFill="1" applyBorder="1" applyAlignment="1">
      <alignment horizontal="right" vertical="center"/>
    </xf>
    <xf numFmtId="3" fontId="33" fillId="0" borderId="24" xfId="0" applyNumberFormat="1" applyFont="1" applyFill="1" applyBorder="1" applyAlignment="1">
      <alignment horizontal="right" vertical="center"/>
    </xf>
    <xf numFmtId="10" fontId="33" fillId="0" borderId="24" xfId="0" applyNumberFormat="1" applyFont="1" applyFill="1" applyBorder="1" applyAlignment="1">
      <alignment horizontal="right" vertical="center"/>
    </xf>
    <xf numFmtId="49" fontId="33" fillId="0" borderId="1" xfId="0" applyNumberFormat="1" applyFont="1" applyFill="1" applyBorder="1" applyAlignment="1">
      <alignment horizontal="left" vertical="center"/>
    </xf>
    <xf numFmtId="0" fontId="33" fillId="0" borderId="17" xfId="0" applyNumberFormat="1" applyFont="1" applyFill="1" applyBorder="1" applyAlignment="1">
      <alignment horizontal="left" vertical="center"/>
    </xf>
    <xf numFmtId="0" fontId="42" fillId="0" borderId="17" xfId="0" applyNumberFormat="1" applyFont="1" applyFill="1" applyBorder="1" applyAlignment="1">
      <alignment horizontal="left" vertical="center"/>
    </xf>
    <xf numFmtId="3" fontId="33" fillId="0" borderId="1" xfId="0" applyNumberFormat="1" applyFont="1" applyFill="1" applyBorder="1" applyAlignment="1">
      <alignment horizontal="right" vertical="center"/>
    </xf>
    <xf numFmtId="10" fontId="33" fillId="0" borderId="1" xfId="0" applyNumberFormat="1" applyFont="1" applyFill="1" applyBorder="1" applyAlignment="1">
      <alignment horizontal="right" vertical="center"/>
    </xf>
    <xf numFmtId="10" fontId="0" fillId="0" borderId="0" xfId="0" applyNumberFormat="1" applyFill="1"/>
    <xf numFmtId="0" fontId="0" fillId="0" borderId="0" xfId="0" applyFill="1" applyBorder="1"/>
    <xf numFmtId="176" fontId="0" fillId="0" borderId="0" xfId="0" applyNumberFormat="1" applyFill="1" applyBorder="1"/>
    <xf numFmtId="10" fontId="0" fillId="0" borderId="0" xfId="0" applyNumberFormat="1" applyFill="1" applyBorder="1"/>
    <xf numFmtId="0" fontId="13" fillId="0" borderId="0" xfId="0" applyFont="1" applyFill="1" applyBorder="1" applyAlignment="1">
      <alignment horizontal="center" vertical="center"/>
    </xf>
    <xf numFmtId="10" fontId="0" fillId="0" borderId="0" xfId="0" applyNumberFormat="1" applyFill="1" applyBorder="1" applyAlignment="1">
      <alignment horizontal="right"/>
    </xf>
    <xf numFmtId="0" fontId="0" fillId="0" borderId="1" xfId="0" applyFill="1" applyBorder="1" applyAlignment="1">
      <alignment horizontal="center" vertical="center"/>
    </xf>
    <xf numFmtId="176" fontId="0" fillId="0" borderId="1" xfId="0" applyNumberFormat="1" applyFill="1" applyBorder="1" applyAlignment="1">
      <alignment horizontal="center" vertical="center"/>
    </xf>
    <xf numFmtId="10" fontId="0" fillId="0" borderId="1" xfId="0" applyNumberFormat="1" applyFill="1" applyBorder="1" applyAlignment="1">
      <alignment horizontal="center" vertical="center"/>
    </xf>
    <xf numFmtId="0" fontId="36" fillId="2" borderId="1" xfId="0" applyFont="1" applyFill="1" applyBorder="1" applyAlignment="1">
      <alignment vertical="center"/>
    </xf>
    <xf numFmtId="0" fontId="36" fillId="2" borderId="18" xfId="0" applyFont="1" applyFill="1" applyBorder="1" applyAlignment="1">
      <alignment vertical="center"/>
    </xf>
    <xf numFmtId="0" fontId="36" fillId="0" borderId="18" xfId="0" applyFont="1" applyFill="1" applyBorder="1" applyAlignment="1">
      <alignment vertical="center"/>
    </xf>
    <xf numFmtId="0" fontId="21" fillId="0" borderId="1" xfId="0" applyFont="1" applyFill="1" applyBorder="1"/>
    <xf numFmtId="176" fontId="10" fillId="0" borderId="1" xfId="0" applyNumberFormat="1" applyFont="1" applyFill="1" applyBorder="1" applyAlignment="1">
      <alignment horizontal="center"/>
    </xf>
    <xf numFmtId="0" fontId="0" fillId="0" borderId="1" xfId="0" applyFill="1" applyBorder="1" applyAlignment="1">
      <alignment horizontal="left" indent="1"/>
    </xf>
    <xf numFmtId="0" fontId="21" fillId="0" borderId="1" xfId="0" applyFont="1" applyFill="1" applyBorder="1" applyAlignment="1"/>
    <xf numFmtId="176" fontId="0" fillId="0" borderId="0" xfId="0" applyNumberFormat="1" applyFill="1" applyAlignment="1">
      <alignment horizontal="center" vertical="center"/>
    </xf>
    <xf numFmtId="10" fontId="0" fillId="0" borderId="0" xfId="0" applyNumberFormat="1" applyFill="1" applyAlignment="1">
      <alignment horizontal="center" vertical="center"/>
    </xf>
    <xf numFmtId="10" fontId="0" fillId="0" borderId="0" xfId="0" applyNumberFormat="1"/>
    <xf numFmtId="0" fontId="46" fillId="0" borderId="0" xfId="0" applyFont="1" applyFill="1" applyAlignment="1">
      <alignment vertical="center"/>
    </xf>
    <xf numFmtId="0" fontId="10" fillId="0" borderId="0" xfId="0" applyFont="1" applyFill="1" applyAlignment="1">
      <alignment horizontal="center" vertical="center"/>
    </xf>
    <xf numFmtId="0" fontId="10" fillId="0" borderId="0" xfId="0" applyFont="1" applyFill="1" applyAlignment="1">
      <alignment vertical="center"/>
    </xf>
    <xf numFmtId="0" fontId="10" fillId="0" borderId="0" xfId="0" applyFont="1" applyFill="1" applyAlignment="1">
      <alignment horizontal="right" vertical="center"/>
    </xf>
    <xf numFmtId="0" fontId="29" fillId="0" borderId="1" xfId="0" applyFont="1" applyFill="1" applyBorder="1" applyAlignment="1">
      <alignment horizontal="center" vertical="center"/>
    </xf>
    <xf numFmtId="184" fontId="10" fillId="0" borderId="1" xfId="3" applyNumberFormat="1" applyFont="1" applyFill="1" applyBorder="1" applyAlignment="1">
      <alignment horizontal="center" vertical="center"/>
    </xf>
    <xf numFmtId="176" fontId="10" fillId="0" borderId="1" xfId="52" applyNumberFormat="1" applyFont="1" applyFill="1" applyBorder="1" applyAlignment="1" applyProtection="1">
      <alignment horizontal="center" vertical="center"/>
    </xf>
    <xf numFmtId="0" fontId="10" fillId="0" borderId="0" xfId="55" applyFont="1" applyFill="1" applyAlignment="1" applyProtection="1">
      <alignment horizontal="center" vertical="center"/>
    </xf>
    <xf numFmtId="0" fontId="0" fillId="0" borderId="1" xfId="55" applyFont="1" applyFill="1" applyBorder="1" applyAlignment="1" applyProtection="1">
      <alignment vertical="center"/>
    </xf>
    <xf numFmtId="180" fontId="10" fillId="0" borderId="1" xfId="0" applyNumberFormat="1" applyFont="1" applyBorder="1"/>
    <xf numFmtId="1" fontId="5" fillId="0" borderId="1" xfId="0" applyNumberFormat="1" applyFont="1" applyFill="1" applyBorder="1" applyAlignment="1" applyProtection="1">
      <alignment vertical="center"/>
      <protection locked="0"/>
    </xf>
    <xf numFmtId="180" fontId="10" fillId="0" borderId="1" xfId="0" applyNumberFormat="1" applyFont="1" applyFill="1" applyBorder="1" applyAlignment="1" applyProtection="1">
      <alignment horizontal="center" vertical="center"/>
      <protection locked="0"/>
    </xf>
    <xf numFmtId="1" fontId="4" fillId="0" borderId="1" xfId="0" applyNumberFormat="1" applyFont="1" applyFill="1" applyBorder="1" applyAlignment="1" applyProtection="1">
      <alignment horizontal="left" vertical="center" indent="1"/>
      <protection locked="0"/>
    </xf>
    <xf numFmtId="1" fontId="4" fillId="2" borderId="1" xfId="0" applyNumberFormat="1" applyFont="1" applyFill="1" applyBorder="1" applyAlignment="1" applyProtection="1">
      <alignment horizontal="left" vertical="center" indent="1"/>
      <protection locked="0"/>
    </xf>
    <xf numFmtId="180" fontId="10" fillId="0" borderId="1" xfId="0" applyNumberFormat="1" applyFont="1" applyBorder="1" applyAlignment="1">
      <alignment horizontal="center" vertical="center"/>
    </xf>
  </cellXfs>
  <cellStyles count="6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8" xfId="49"/>
    <cellStyle name="常规 9" xfId="50"/>
    <cellStyle name="常规 8 2" xfId="51"/>
    <cellStyle name="常规 2 2 2" xfId="52"/>
    <cellStyle name="常规 2 2" xfId="53"/>
    <cellStyle name="常规 2 3" xfId="54"/>
    <cellStyle name="常规 2" xfId="55"/>
    <cellStyle name="常规 4" xfId="56"/>
    <cellStyle name="常规 7" xfId="57"/>
    <cellStyle name="常规_04-分类改革-预算表" xfId="58"/>
    <cellStyle name="常规 11 7" xfId="59"/>
    <cellStyle name="Normal" xfId="60"/>
    <cellStyle name="常规 5" xfId="6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2" Type="http://schemas.openxmlformats.org/officeDocument/2006/relationships/styles" Target="styles.xml"/><Relationship Id="rId21" Type="http://schemas.openxmlformats.org/officeDocument/2006/relationships/sharedStrings" Target="sharedStrings.xml"/><Relationship Id="rId20" Type="http://schemas.openxmlformats.org/officeDocument/2006/relationships/theme" Target="theme/theme1.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C7EDCC"/>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45"/>
  <sheetViews>
    <sheetView topLeftCell="A19" workbookViewId="0">
      <selection activeCell="C43" sqref="C43"/>
    </sheetView>
  </sheetViews>
  <sheetFormatPr defaultColWidth="9" defaultRowHeight="14.25" outlineLevelCol="5"/>
  <cols>
    <col min="1" max="1" width="33.25" customWidth="1"/>
    <col min="2" max="2" width="17.625" customWidth="1"/>
    <col min="3" max="3" width="16.5" customWidth="1"/>
    <col min="4" max="4" width="25.875" style="329" customWidth="1"/>
    <col min="5" max="6" width="27.125" customWidth="1"/>
  </cols>
  <sheetData>
    <row r="1" ht="15.75" spans="1:4">
      <c r="A1" s="330" t="s">
        <v>0</v>
      </c>
      <c r="B1" s="331"/>
      <c r="C1" s="331"/>
      <c r="D1" s="331"/>
    </row>
    <row r="2" ht="27.95" customHeight="1" spans="1:4">
      <c r="A2" s="65" t="s">
        <v>1</v>
      </c>
      <c r="B2" s="65"/>
      <c r="C2" s="65"/>
      <c r="D2" s="65"/>
    </row>
    <row r="3" ht="15.75" spans="1:4">
      <c r="A3" s="332"/>
      <c r="B3" s="331"/>
      <c r="C3" s="331"/>
      <c r="D3" s="333" t="s">
        <v>2</v>
      </c>
    </row>
    <row r="4" ht="21.95" customHeight="1" spans="1:4">
      <c r="A4" s="334" t="s">
        <v>3</v>
      </c>
      <c r="B4" s="70" t="s">
        <v>4</v>
      </c>
      <c r="C4" s="334" t="s">
        <v>5</v>
      </c>
      <c r="D4" s="334" t="s">
        <v>6</v>
      </c>
    </row>
    <row r="5" ht="21.95" customHeight="1" spans="1:6">
      <c r="A5" s="184" t="s">
        <v>7</v>
      </c>
      <c r="B5" s="138">
        <f>SUM(B6:B20)</f>
        <v>115854</v>
      </c>
      <c r="C5" s="138">
        <f>SUM(C6:C20)</f>
        <v>120480</v>
      </c>
      <c r="D5" s="335">
        <f t="shared" ref="D5:D24" si="0">C5/B5</f>
        <v>1.03992956652338</v>
      </c>
      <c r="E5" s="104"/>
      <c r="F5" s="104"/>
    </row>
    <row r="6" ht="21.95" customHeight="1" spans="1:6">
      <c r="A6" s="81" t="s">
        <v>8</v>
      </c>
      <c r="B6" s="336">
        <v>11913</v>
      </c>
      <c r="C6" s="336">
        <f>11550-1600+60+3000</f>
        <v>13010</v>
      </c>
      <c r="D6" s="335">
        <f t="shared" si="0"/>
        <v>1.09208427767985</v>
      </c>
      <c r="E6" s="104"/>
      <c r="F6" s="104"/>
    </row>
    <row r="7" ht="21.95" customHeight="1" spans="1:6">
      <c r="A7" s="81" t="s">
        <v>9</v>
      </c>
      <c r="B7" s="336">
        <v>2315</v>
      </c>
      <c r="C7" s="336">
        <f>2436+500</f>
        <v>2936</v>
      </c>
      <c r="D7" s="335">
        <f t="shared" si="0"/>
        <v>1.2682505399568</v>
      </c>
      <c r="E7" s="104"/>
      <c r="F7" s="104"/>
    </row>
    <row r="8" ht="21.95" customHeight="1" spans="1:4">
      <c r="A8" s="81" t="s">
        <v>10</v>
      </c>
      <c r="B8" s="336">
        <v>633</v>
      </c>
      <c r="C8" s="336">
        <v>754</v>
      </c>
      <c r="D8" s="335">
        <f t="shared" si="0"/>
        <v>1.1911532385466</v>
      </c>
    </row>
    <row r="9" ht="21.95" customHeight="1" spans="1:4">
      <c r="A9" s="81" t="s">
        <v>11</v>
      </c>
      <c r="B9" s="336">
        <v>872</v>
      </c>
      <c r="C9" s="336">
        <v>2850</v>
      </c>
      <c r="D9" s="335">
        <f t="shared" si="0"/>
        <v>3.26834862385321</v>
      </c>
    </row>
    <row r="10" ht="21.95" customHeight="1" spans="1:4">
      <c r="A10" s="81" t="s">
        <v>12</v>
      </c>
      <c r="B10" s="336">
        <v>1293</v>
      </c>
      <c r="C10" s="336">
        <v>1300</v>
      </c>
      <c r="D10" s="335">
        <f t="shared" si="0"/>
        <v>1.00541376643465</v>
      </c>
    </row>
    <row r="11" ht="21.95" customHeight="1" spans="1:4">
      <c r="A11" s="81" t="s">
        <v>13</v>
      </c>
      <c r="B11" s="336">
        <v>7123</v>
      </c>
      <c r="C11" s="336">
        <v>7200</v>
      </c>
      <c r="D11" s="335">
        <f t="shared" si="0"/>
        <v>1.01081005194441</v>
      </c>
    </row>
    <row r="12" ht="21.95" customHeight="1" spans="1:4">
      <c r="A12" s="81" t="s">
        <v>14</v>
      </c>
      <c r="B12" s="336">
        <v>6921</v>
      </c>
      <c r="C12" s="336">
        <v>6930</v>
      </c>
      <c r="D12" s="335">
        <f t="shared" si="0"/>
        <v>1.00130039011704</v>
      </c>
    </row>
    <row r="13" ht="21.95" customHeight="1" spans="1:4">
      <c r="A13" s="81" t="s">
        <v>15</v>
      </c>
      <c r="B13" s="336">
        <v>1998</v>
      </c>
      <c r="C13" s="336">
        <v>2855</v>
      </c>
      <c r="D13" s="335">
        <f t="shared" si="0"/>
        <v>1.42892892892893</v>
      </c>
    </row>
    <row r="14" ht="21.95" customHeight="1" spans="1:4">
      <c r="A14" s="81" t="s">
        <v>16</v>
      </c>
      <c r="B14" s="336">
        <v>19693</v>
      </c>
      <c r="C14" s="336">
        <f>19700+620</f>
        <v>20320</v>
      </c>
      <c r="D14" s="335">
        <f t="shared" si="0"/>
        <v>1.03183872441984</v>
      </c>
    </row>
    <row r="15" ht="21.95" customHeight="1" spans="1:4">
      <c r="A15" s="81" t="s">
        <v>17</v>
      </c>
      <c r="B15" s="336">
        <v>1323</v>
      </c>
      <c r="C15" s="336">
        <v>1330</v>
      </c>
      <c r="D15" s="335">
        <f t="shared" si="0"/>
        <v>1.00529100529101</v>
      </c>
    </row>
    <row r="16" ht="21.95" customHeight="1" spans="1:4">
      <c r="A16" s="81" t="s">
        <v>18</v>
      </c>
      <c r="B16" s="336">
        <v>47455</v>
      </c>
      <c r="C16" s="336">
        <f>46140+500</f>
        <v>46640</v>
      </c>
      <c r="D16" s="335">
        <f t="shared" si="0"/>
        <v>0.98282583500158</v>
      </c>
    </row>
    <row r="17" ht="21.95" customHeight="1" spans="1:4">
      <c r="A17" s="81" t="s">
        <v>19</v>
      </c>
      <c r="B17" s="336">
        <v>10064</v>
      </c>
      <c r="C17" s="336">
        <v>10100</v>
      </c>
      <c r="D17" s="335">
        <f t="shared" si="0"/>
        <v>1.00357710651828</v>
      </c>
    </row>
    <row r="18" ht="21.95" customHeight="1" spans="1:4">
      <c r="A18" s="81" t="s">
        <v>20</v>
      </c>
      <c r="B18" s="336">
        <v>4149</v>
      </c>
      <c r="C18" s="337">
        <v>4150</v>
      </c>
      <c r="D18" s="335">
        <f t="shared" si="0"/>
        <v>1.000241021933</v>
      </c>
    </row>
    <row r="19" ht="21.95" customHeight="1" spans="1:4">
      <c r="A19" s="81" t="s">
        <v>21</v>
      </c>
      <c r="B19" s="336">
        <v>100</v>
      </c>
      <c r="C19" s="336">
        <v>105</v>
      </c>
      <c r="D19" s="335">
        <f t="shared" si="0"/>
        <v>1.05</v>
      </c>
    </row>
    <row r="20" customFormat="1" ht="21.95" customHeight="1" spans="1:4">
      <c r="A20" s="338" t="s">
        <v>22</v>
      </c>
      <c r="B20" s="336">
        <v>2</v>
      </c>
      <c r="C20" s="336"/>
      <c r="D20" s="335">
        <f t="shared" si="0"/>
        <v>0</v>
      </c>
    </row>
    <row r="21" ht="21.95" customHeight="1" spans="1:4">
      <c r="A21" s="184" t="s">
        <v>23</v>
      </c>
      <c r="B21" s="138">
        <f>SUM(B22:B29)</f>
        <v>40924</v>
      </c>
      <c r="C21" s="138">
        <f>SUM(C22:C29)</f>
        <v>45710</v>
      </c>
      <c r="D21" s="335">
        <f t="shared" si="0"/>
        <v>1.11694848988369</v>
      </c>
    </row>
    <row r="22" ht="21.95" customHeight="1" spans="1:4">
      <c r="A22" s="81" t="s">
        <v>24</v>
      </c>
      <c r="B22" s="138">
        <v>8156</v>
      </c>
      <c r="C22" s="138">
        <v>6687</v>
      </c>
      <c r="D22" s="335">
        <f t="shared" si="0"/>
        <v>0.819887199607651</v>
      </c>
    </row>
    <row r="23" ht="21.95" customHeight="1" spans="1:4">
      <c r="A23" s="81" t="s">
        <v>25</v>
      </c>
      <c r="B23" s="336">
        <v>3541</v>
      </c>
      <c r="C23" s="336">
        <v>5058</v>
      </c>
      <c r="D23" s="335">
        <f t="shared" si="0"/>
        <v>1.42841005365716</v>
      </c>
    </row>
    <row r="24" ht="21.95" customHeight="1" spans="1:4">
      <c r="A24" s="81" t="s">
        <v>26</v>
      </c>
      <c r="B24" s="336">
        <v>9700</v>
      </c>
      <c r="C24" s="336">
        <f>10560+645</f>
        <v>11205</v>
      </c>
      <c r="D24" s="335">
        <f t="shared" si="0"/>
        <v>1.15515463917526</v>
      </c>
    </row>
    <row r="25" ht="21.95" customHeight="1" spans="1:4">
      <c r="A25" s="81" t="s">
        <v>27</v>
      </c>
      <c r="B25" s="138"/>
      <c r="C25" s="138"/>
      <c r="D25" s="335"/>
    </row>
    <row r="26" ht="21.95" customHeight="1" spans="1:4">
      <c r="A26" s="81" t="s">
        <v>28</v>
      </c>
      <c r="B26" s="336">
        <v>17831</v>
      </c>
      <c r="C26" s="336">
        <v>19055</v>
      </c>
      <c r="D26" s="335">
        <f>C26/B26</f>
        <v>1.06864449554147</v>
      </c>
    </row>
    <row r="27" ht="21.95" customHeight="1" spans="1:4">
      <c r="A27" s="81" t="s">
        <v>29</v>
      </c>
      <c r="B27" s="336">
        <v>3</v>
      </c>
      <c r="C27" s="138"/>
      <c r="D27" s="335"/>
    </row>
    <row r="28" ht="21.95" customHeight="1" spans="1:4">
      <c r="A28" s="81" t="s">
        <v>30</v>
      </c>
      <c r="B28" s="138"/>
      <c r="C28" s="138"/>
      <c r="D28" s="335"/>
    </row>
    <row r="29" ht="21.95" customHeight="1" spans="1:4">
      <c r="A29" s="81" t="s">
        <v>31</v>
      </c>
      <c r="B29" s="336">
        <v>1693</v>
      </c>
      <c r="C29" s="336">
        <v>3705</v>
      </c>
      <c r="D29" s="335">
        <f>C29/B29</f>
        <v>2.18842291789722</v>
      </c>
    </row>
    <row r="30" ht="21.95" customHeight="1" spans="1:4">
      <c r="A30" s="81" t="s">
        <v>32</v>
      </c>
      <c r="B30" s="138"/>
      <c r="C30" s="138"/>
      <c r="D30" s="335"/>
    </row>
    <row r="31" ht="21.95" customHeight="1" spans="1:4">
      <c r="A31" s="21" t="s">
        <v>33</v>
      </c>
      <c r="B31" s="138">
        <f>B21+B5</f>
        <v>156778</v>
      </c>
      <c r="C31" s="138">
        <f>C21+C5</f>
        <v>166190</v>
      </c>
      <c r="D31" s="335">
        <v>1.05999661673214</v>
      </c>
    </row>
    <row r="32" ht="21.95" customHeight="1" spans="1:4">
      <c r="A32" s="106"/>
      <c r="B32" s="339"/>
      <c r="C32" s="339"/>
      <c r="D32" s="335"/>
    </row>
    <row r="33" ht="21.95" customHeight="1" spans="1:4">
      <c r="A33" s="340" t="s">
        <v>34</v>
      </c>
      <c r="B33" s="341"/>
      <c r="C33" s="341"/>
      <c r="D33" s="335"/>
    </row>
    <row r="34" ht="21.95" customHeight="1" spans="1:4">
      <c r="A34" s="340" t="s">
        <v>35</v>
      </c>
      <c r="B34" s="341">
        <f>SUM(B35:B38)</f>
        <v>329224</v>
      </c>
      <c r="C34" s="341">
        <f>SUM(C35:C38)</f>
        <v>305527</v>
      </c>
      <c r="D34" s="335">
        <f t="shared" ref="D34:D37" si="1">C34/B34</f>
        <v>0.928021650912449</v>
      </c>
    </row>
    <row r="35" ht="21.95" customHeight="1" spans="1:4">
      <c r="A35" s="342" t="s">
        <v>36</v>
      </c>
      <c r="B35" s="341">
        <v>8357</v>
      </c>
      <c r="C35" s="341">
        <v>8357</v>
      </c>
      <c r="D35" s="335">
        <f t="shared" si="1"/>
        <v>1</v>
      </c>
    </row>
    <row r="36" ht="21.95" customHeight="1" spans="1:4">
      <c r="A36" s="342" t="s">
        <v>37</v>
      </c>
      <c r="B36" s="341">
        <v>290793</v>
      </c>
      <c r="C36" s="341">
        <v>277170</v>
      </c>
      <c r="D36" s="335">
        <f t="shared" si="1"/>
        <v>0.953152242316699</v>
      </c>
    </row>
    <row r="37" ht="21.95" customHeight="1" spans="1:4">
      <c r="A37" s="342" t="s">
        <v>38</v>
      </c>
      <c r="B37" s="341">
        <v>30074</v>
      </c>
      <c r="C37" s="341">
        <v>20000</v>
      </c>
      <c r="D37" s="335">
        <f t="shared" si="1"/>
        <v>0.665026268537607</v>
      </c>
    </row>
    <row r="38" ht="21.95" customHeight="1" spans="1:4">
      <c r="A38" s="343" t="s">
        <v>39</v>
      </c>
      <c r="B38" s="341"/>
      <c r="C38" s="341"/>
      <c r="D38" s="335"/>
    </row>
    <row r="39" ht="21.95" customHeight="1" spans="1:4">
      <c r="A39" s="342" t="s">
        <v>40</v>
      </c>
      <c r="B39" s="341"/>
      <c r="C39" s="341"/>
      <c r="D39" s="335"/>
    </row>
    <row r="40" ht="21.95" customHeight="1" spans="1:4">
      <c r="A40" s="340" t="s">
        <v>41</v>
      </c>
      <c r="B40" s="341">
        <v>50000</v>
      </c>
      <c r="C40" s="341">
        <v>58500</v>
      </c>
      <c r="D40" s="335">
        <f t="shared" ref="D40:D44" si="2">C40/B40</f>
        <v>1.17</v>
      </c>
    </row>
    <row r="41" ht="21.95" customHeight="1" spans="1:4">
      <c r="A41" s="340" t="s">
        <v>42</v>
      </c>
      <c r="B41" s="341">
        <v>7060</v>
      </c>
      <c r="C41" s="341"/>
      <c r="D41" s="335"/>
    </row>
    <row r="42" ht="21.95" customHeight="1" spans="1:4">
      <c r="A42" s="340" t="s">
        <v>43</v>
      </c>
      <c r="B42" s="341">
        <v>33038</v>
      </c>
      <c r="C42" s="341"/>
      <c r="D42" s="335">
        <f t="shared" si="2"/>
        <v>0</v>
      </c>
    </row>
    <row r="43" ht="21.95" customHeight="1" spans="1:4">
      <c r="A43" s="340" t="s">
        <v>44</v>
      </c>
      <c r="B43" s="341">
        <v>8522</v>
      </c>
      <c r="C43" s="341">
        <v>25587</v>
      </c>
      <c r="D43" s="335">
        <f t="shared" si="2"/>
        <v>3.00246421027928</v>
      </c>
    </row>
    <row r="44" ht="21.95" customHeight="1" spans="1:4">
      <c r="A44" s="100" t="s">
        <v>45</v>
      </c>
      <c r="B44" s="344">
        <f>B31+B34+B40+B42+B43+B41</f>
        <v>584622</v>
      </c>
      <c r="C44" s="344">
        <f>C31+C34+C40+C42+C43+C41</f>
        <v>555804</v>
      </c>
      <c r="D44" s="108">
        <f t="shared" si="2"/>
        <v>0.950706610425198</v>
      </c>
    </row>
    <row r="45" ht="21.95" customHeight="1"/>
  </sheetData>
  <mergeCells count="1">
    <mergeCell ref="A2:D2"/>
  </mergeCells>
  <pageMargins left="0.75" right="0.75" top="1" bottom="1" header="0.5" footer="0.5"/>
  <pageSetup paperSize="9" scale="86" fitToHeight="0"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243"/>
  <sheetViews>
    <sheetView showZeros="0" topLeftCell="A223" workbookViewId="0">
      <selection activeCell="B202" sqref="B202"/>
    </sheetView>
  </sheetViews>
  <sheetFormatPr defaultColWidth="9" defaultRowHeight="15.75" outlineLevelCol="3"/>
  <cols>
    <col min="1" max="1" width="55.375" style="147" customWidth="1"/>
    <col min="2" max="2" width="22.5" style="148" customWidth="1"/>
    <col min="3" max="3" width="16.375" style="148" customWidth="1"/>
    <col min="4" max="4" width="18.75" style="149" customWidth="1"/>
    <col min="5" max="16384" width="9" style="147"/>
  </cols>
  <sheetData>
    <row r="1" spans="1:4">
      <c r="A1" s="150" t="s">
        <v>1328</v>
      </c>
      <c r="B1" s="151"/>
      <c r="C1" s="151"/>
      <c r="D1" s="152"/>
    </row>
    <row r="2" ht="41.1" customHeight="1" spans="1:4">
      <c r="A2" s="153" t="s">
        <v>1329</v>
      </c>
      <c r="B2" s="3"/>
      <c r="C2" s="3"/>
      <c r="D2" s="154"/>
    </row>
    <row r="3" ht="18.95" customHeight="1" spans="1:4">
      <c r="A3" s="155" t="s">
        <v>48</v>
      </c>
      <c r="B3" s="156"/>
      <c r="C3" s="156"/>
      <c r="D3" s="157"/>
    </row>
    <row r="4" spans="1:4">
      <c r="A4" s="158" t="s">
        <v>49</v>
      </c>
      <c r="B4" s="159" t="s">
        <v>1115</v>
      </c>
      <c r="C4" s="160" t="s">
        <v>51</v>
      </c>
      <c r="D4" s="161" t="s">
        <v>1330</v>
      </c>
    </row>
    <row r="5" spans="1:4">
      <c r="A5" s="162" t="s">
        <v>1271</v>
      </c>
      <c r="B5" s="136">
        <v>0</v>
      </c>
      <c r="C5" s="163"/>
      <c r="D5" s="164"/>
    </row>
    <row r="6" spans="1:4">
      <c r="A6" s="162" t="s">
        <v>1272</v>
      </c>
      <c r="B6" s="136">
        <v>0</v>
      </c>
      <c r="C6" s="165"/>
      <c r="D6" s="166"/>
    </row>
    <row r="7" spans="1:4">
      <c r="A7" s="162" t="s">
        <v>1331</v>
      </c>
      <c r="B7" s="136">
        <v>0</v>
      </c>
      <c r="C7" s="138"/>
      <c r="D7" s="166"/>
    </row>
    <row r="8" spans="1:4">
      <c r="A8" s="162" t="s">
        <v>1332</v>
      </c>
      <c r="B8" s="136">
        <v>0</v>
      </c>
      <c r="C8" s="136"/>
      <c r="D8" s="166"/>
    </row>
    <row r="9" spans="1:4">
      <c r="A9" s="162" t="s">
        <v>1333</v>
      </c>
      <c r="B9" s="136">
        <v>0</v>
      </c>
      <c r="C9" s="136"/>
      <c r="D9" s="166"/>
    </row>
    <row r="10" spans="1:4">
      <c r="A10" s="162" t="s">
        <v>1334</v>
      </c>
      <c r="B10" s="136">
        <v>0</v>
      </c>
      <c r="C10" s="136"/>
      <c r="D10" s="166"/>
    </row>
    <row r="11" spans="1:4">
      <c r="A11" s="162" t="s">
        <v>1335</v>
      </c>
      <c r="B11" s="136"/>
      <c r="C11" s="136"/>
      <c r="D11" s="166"/>
    </row>
    <row r="12" spans="1:4">
      <c r="A12" s="162" t="s">
        <v>1336</v>
      </c>
      <c r="B12" s="136"/>
      <c r="C12" s="136"/>
      <c r="D12" s="166"/>
    </row>
    <row r="13" spans="1:4">
      <c r="A13" s="167" t="s">
        <v>1273</v>
      </c>
      <c r="B13" s="136">
        <f>B14</f>
        <v>2</v>
      </c>
      <c r="C13" s="136">
        <f>C14</f>
        <v>5</v>
      </c>
      <c r="D13" s="164"/>
    </row>
    <row r="14" spans="1:4">
      <c r="A14" s="168" t="s">
        <v>1337</v>
      </c>
      <c r="B14" s="136">
        <f>SUM(B15:B18)</f>
        <v>2</v>
      </c>
      <c r="C14" s="136">
        <f>SUM(C15:C18)</f>
        <v>5</v>
      </c>
      <c r="D14" s="164"/>
    </row>
    <row r="15" spans="1:4">
      <c r="A15" s="167" t="s">
        <v>1338</v>
      </c>
      <c r="B15" s="136"/>
      <c r="C15" s="136"/>
      <c r="D15" s="166"/>
    </row>
    <row r="16" spans="1:4">
      <c r="A16" s="167" t="s">
        <v>1339</v>
      </c>
      <c r="B16" s="136"/>
      <c r="C16" s="136"/>
      <c r="D16" s="166"/>
    </row>
    <row r="17" spans="1:4">
      <c r="A17" s="167" t="s">
        <v>1340</v>
      </c>
      <c r="B17" s="136"/>
      <c r="C17" s="136"/>
      <c r="D17" s="166"/>
    </row>
    <row r="18" spans="1:4">
      <c r="A18" s="167" t="s">
        <v>1341</v>
      </c>
      <c r="B18" s="136">
        <v>2</v>
      </c>
      <c r="C18" s="136">
        <v>5</v>
      </c>
      <c r="D18" s="166"/>
    </row>
    <row r="19" spans="1:4">
      <c r="A19" s="167" t="s">
        <v>1342</v>
      </c>
      <c r="B19" s="136"/>
      <c r="C19" s="136"/>
      <c r="D19" s="166"/>
    </row>
    <row r="20" spans="1:4">
      <c r="A20" s="167" t="s">
        <v>1343</v>
      </c>
      <c r="B20" s="136"/>
      <c r="C20" s="136"/>
      <c r="D20" s="166"/>
    </row>
    <row r="21" spans="1:4">
      <c r="A21" s="167" t="s">
        <v>1344</v>
      </c>
      <c r="B21" s="136"/>
      <c r="C21" s="136"/>
      <c r="D21" s="166"/>
    </row>
    <row r="22" spans="1:4">
      <c r="A22" s="167" t="s">
        <v>1345</v>
      </c>
      <c r="B22" s="136"/>
      <c r="C22" s="136"/>
      <c r="D22" s="166"/>
    </row>
    <row r="23" spans="1:4">
      <c r="A23" s="167" t="s">
        <v>1346</v>
      </c>
      <c r="B23" s="136"/>
      <c r="C23" s="136"/>
      <c r="D23" s="166"/>
    </row>
    <row r="24" spans="1:4">
      <c r="A24" s="167" t="s">
        <v>1347</v>
      </c>
      <c r="B24" s="136"/>
      <c r="C24" s="136"/>
      <c r="D24" s="166"/>
    </row>
    <row r="25" spans="1:4">
      <c r="A25" s="167" t="s">
        <v>1348</v>
      </c>
      <c r="B25" s="136"/>
      <c r="C25" s="136"/>
      <c r="D25" s="166"/>
    </row>
    <row r="26" spans="1:4">
      <c r="A26" s="167" t="s">
        <v>1349</v>
      </c>
      <c r="B26" s="136"/>
      <c r="C26" s="136"/>
      <c r="D26" s="166"/>
    </row>
    <row r="27" spans="1:4">
      <c r="A27" s="167" t="s">
        <v>1350</v>
      </c>
      <c r="B27" s="136"/>
      <c r="C27" s="136"/>
      <c r="D27" s="166"/>
    </row>
    <row r="28" spans="1:4">
      <c r="A28" s="167" t="s">
        <v>1277</v>
      </c>
      <c r="B28" s="136">
        <f>B29+B33</f>
        <v>9811</v>
      </c>
      <c r="C28" s="136">
        <f>C29+C33</f>
        <v>9390</v>
      </c>
      <c r="D28" s="164">
        <f>C28/B28</f>
        <v>0.957088981755173</v>
      </c>
    </row>
    <row r="29" spans="1:4">
      <c r="A29" s="167" t="s">
        <v>1351</v>
      </c>
      <c r="B29" s="136">
        <f>SUM(B30:B32)</f>
        <v>9811</v>
      </c>
      <c r="C29" s="136">
        <f>SUM(C30:C32)</f>
        <v>9390</v>
      </c>
      <c r="D29" s="164">
        <f>C29/B29</f>
        <v>0.957088981755173</v>
      </c>
    </row>
    <row r="30" spans="1:4">
      <c r="A30" s="167" t="s">
        <v>1352</v>
      </c>
      <c r="B30" s="136">
        <v>4690</v>
      </c>
      <c r="C30" s="136">
        <v>4690</v>
      </c>
      <c r="D30" s="164">
        <f>C30/B30</f>
        <v>1</v>
      </c>
    </row>
    <row r="31" spans="1:4">
      <c r="A31" s="167" t="s">
        <v>1353</v>
      </c>
      <c r="B31" s="136">
        <v>5121</v>
      </c>
      <c r="C31" s="136">
        <v>4700</v>
      </c>
      <c r="D31" s="164">
        <f>C31/B31</f>
        <v>0.917789494239406</v>
      </c>
    </row>
    <row r="32" spans="1:4">
      <c r="A32" s="167" t="s">
        <v>1354</v>
      </c>
      <c r="B32" s="136"/>
      <c r="C32" s="136"/>
      <c r="D32" s="166"/>
    </row>
    <row r="33" spans="1:4">
      <c r="A33" s="167" t="s">
        <v>1355</v>
      </c>
      <c r="B33" s="136">
        <f>SUM(B34:B36)</f>
        <v>0</v>
      </c>
      <c r="C33" s="136">
        <f>SUM(C34:C36)</f>
        <v>0</v>
      </c>
      <c r="D33" s="164"/>
    </row>
    <row r="34" spans="1:4">
      <c r="A34" s="167" t="s">
        <v>1352</v>
      </c>
      <c r="B34" s="136"/>
      <c r="C34" s="136"/>
      <c r="D34" s="166"/>
    </row>
    <row r="35" spans="1:4">
      <c r="A35" s="167" t="s">
        <v>1353</v>
      </c>
      <c r="B35" s="136"/>
      <c r="C35" s="136"/>
      <c r="D35" s="164"/>
    </row>
    <row r="36" spans="1:4">
      <c r="A36" s="167" t="s">
        <v>1356</v>
      </c>
      <c r="B36" s="136"/>
      <c r="C36" s="136"/>
      <c r="D36" s="166"/>
    </row>
    <row r="37" spans="1:4">
      <c r="A37" s="167" t="s">
        <v>1357</v>
      </c>
      <c r="B37" s="136"/>
      <c r="C37" s="136"/>
      <c r="D37" s="166"/>
    </row>
    <row r="38" spans="1:4">
      <c r="A38" s="167" t="s">
        <v>1353</v>
      </c>
      <c r="B38" s="136"/>
      <c r="C38" s="136"/>
      <c r="D38" s="166"/>
    </row>
    <row r="39" spans="1:4">
      <c r="A39" s="167" t="s">
        <v>1358</v>
      </c>
      <c r="B39" s="136"/>
      <c r="C39" s="136"/>
      <c r="D39" s="166"/>
    </row>
    <row r="40" spans="1:4">
      <c r="A40" s="167" t="s">
        <v>1281</v>
      </c>
      <c r="B40" s="136">
        <f>B41</f>
        <v>0</v>
      </c>
      <c r="C40" s="136">
        <f>C41</f>
        <v>0</v>
      </c>
      <c r="D40" s="166"/>
    </row>
    <row r="41" spans="1:4">
      <c r="A41" s="167" t="s">
        <v>1359</v>
      </c>
      <c r="B41" s="136">
        <f>SUM(B42:B45)</f>
        <v>0</v>
      </c>
      <c r="C41" s="136">
        <f>SUM(C42:C45)</f>
        <v>0</v>
      </c>
      <c r="D41" s="166"/>
    </row>
    <row r="42" spans="1:4">
      <c r="A42" s="167" t="s">
        <v>1360</v>
      </c>
      <c r="B42" s="136"/>
      <c r="C42" s="136"/>
      <c r="D42" s="166"/>
    </row>
    <row r="43" spans="1:4">
      <c r="A43" s="167" t="s">
        <v>1361</v>
      </c>
      <c r="B43" s="136"/>
      <c r="C43" s="136"/>
      <c r="D43" s="166"/>
    </row>
    <row r="44" spans="1:4">
      <c r="A44" s="167" t="s">
        <v>1362</v>
      </c>
      <c r="B44" s="136"/>
      <c r="C44" s="136"/>
      <c r="D44" s="166"/>
    </row>
    <row r="45" spans="1:4">
      <c r="A45" s="167" t="s">
        <v>1363</v>
      </c>
      <c r="B45" s="136"/>
      <c r="C45" s="136"/>
      <c r="D45" s="166"/>
    </row>
    <row r="46" spans="1:4">
      <c r="A46" s="167" t="s">
        <v>1284</v>
      </c>
      <c r="B46" s="136">
        <f>B47+B66+B72</f>
        <v>231516</v>
      </c>
      <c r="C46" s="136">
        <f>C47+C66+C72</f>
        <v>154288</v>
      </c>
      <c r="D46" s="164">
        <f>C46/B46</f>
        <v>0.666424782736398</v>
      </c>
    </row>
    <row r="47" spans="1:4">
      <c r="A47" s="167" t="s">
        <v>1364</v>
      </c>
      <c r="B47" s="136">
        <f>SUM(B48:B60)</f>
        <v>231516</v>
      </c>
      <c r="C47" s="136">
        <f>SUM(C48:C60)</f>
        <v>152488</v>
      </c>
      <c r="D47" s="164">
        <f>C47/B47</f>
        <v>0.658649942120631</v>
      </c>
    </row>
    <row r="48" spans="1:4">
      <c r="A48" s="167" t="s">
        <v>1365</v>
      </c>
      <c r="B48" s="136">
        <v>237</v>
      </c>
      <c r="C48" s="136">
        <v>300</v>
      </c>
      <c r="D48" s="164">
        <f>C48/B48</f>
        <v>1.26582278481013</v>
      </c>
    </row>
    <row r="49" spans="1:4">
      <c r="A49" s="167" t="s">
        <v>1366</v>
      </c>
      <c r="B49" s="136">
        <v>302</v>
      </c>
      <c r="C49" s="136">
        <v>400</v>
      </c>
      <c r="D49" s="164">
        <f>C49/B49</f>
        <v>1.32450331125828</v>
      </c>
    </row>
    <row r="50" spans="1:4">
      <c r="A50" s="167" t="s">
        <v>1367</v>
      </c>
      <c r="B50" s="136">
        <v>386</v>
      </c>
      <c r="C50" s="136">
        <v>450</v>
      </c>
      <c r="D50" s="166"/>
    </row>
    <row r="51" spans="1:4">
      <c r="A51" s="167" t="s">
        <v>1368</v>
      </c>
      <c r="B51" s="136">
        <v>18237</v>
      </c>
      <c r="C51" s="136">
        <v>25900</v>
      </c>
      <c r="D51" s="166"/>
    </row>
    <row r="52" spans="1:4">
      <c r="A52" s="167" t="s">
        <v>1369</v>
      </c>
      <c r="B52" s="136"/>
      <c r="C52" s="136"/>
      <c r="D52" s="164"/>
    </row>
    <row r="53" spans="1:4">
      <c r="A53" s="167" t="s">
        <v>1370</v>
      </c>
      <c r="B53" s="136"/>
      <c r="C53" s="136"/>
      <c r="D53" s="164"/>
    </row>
    <row r="54" spans="1:4">
      <c r="A54" s="167" t="s">
        <v>1371</v>
      </c>
      <c r="B54" s="136"/>
      <c r="C54" s="136"/>
      <c r="D54" s="166"/>
    </row>
    <row r="55" spans="1:4">
      <c r="A55" s="167" t="s">
        <v>1372</v>
      </c>
      <c r="B55" s="136"/>
      <c r="C55" s="136"/>
      <c r="D55" s="164"/>
    </row>
    <row r="56" spans="1:4">
      <c r="A56" s="167" t="s">
        <v>1373</v>
      </c>
      <c r="B56" s="136"/>
      <c r="C56" s="136"/>
      <c r="D56" s="164"/>
    </row>
    <row r="57" spans="1:4">
      <c r="A57" s="167" t="s">
        <v>1374</v>
      </c>
      <c r="B57" s="136"/>
      <c r="C57" s="136"/>
      <c r="D57" s="164"/>
    </row>
    <row r="58" spans="1:4">
      <c r="A58" s="167" t="s">
        <v>1375</v>
      </c>
      <c r="B58" s="136"/>
      <c r="C58" s="136"/>
      <c r="D58" s="164"/>
    </row>
    <row r="59" spans="1:4">
      <c r="A59" s="167" t="s">
        <v>1376</v>
      </c>
      <c r="B59" s="136">
        <v>8</v>
      </c>
      <c r="C59" s="136"/>
      <c r="D59" s="164"/>
    </row>
    <row r="60" spans="1:4">
      <c r="A60" s="167" t="s">
        <v>1377</v>
      </c>
      <c r="B60" s="136">
        <v>212346</v>
      </c>
      <c r="C60" s="136">
        <v>125438</v>
      </c>
      <c r="D60" s="164">
        <f>C60/B60</f>
        <v>0.59072457216053</v>
      </c>
    </row>
    <row r="61" spans="1:4">
      <c r="A61" s="167" t="s">
        <v>1378</v>
      </c>
      <c r="B61" s="136"/>
      <c r="C61" s="136"/>
      <c r="D61" s="164"/>
    </row>
    <row r="62" spans="1:4">
      <c r="A62" s="167" t="s">
        <v>1365</v>
      </c>
      <c r="B62" s="136"/>
      <c r="C62" s="136"/>
      <c r="D62" s="164"/>
    </row>
    <row r="63" spans="1:4">
      <c r="A63" s="167" t="s">
        <v>1366</v>
      </c>
      <c r="B63" s="136"/>
      <c r="C63" s="136"/>
      <c r="D63" s="164"/>
    </row>
    <row r="64" spans="1:4">
      <c r="A64" s="167" t="s">
        <v>1379</v>
      </c>
      <c r="B64" s="136"/>
      <c r="C64" s="136"/>
      <c r="D64" s="164"/>
    </row>
    <row r="65" spans="1:4">
      <c r="A65" s="167" t="s">
        <v>1380</v>
      </c>
      <c r="B65" s="136"/>
      <c r="C65" s="136"/>
      <c r="D65" s="164"/>
    </row>
    <row r="66" spans="1:4">
      <c r="A66" s="167" t="s">
        <v>1381</v>
      </c>
      <c r="B66" s="136">
        <f>SUM(B67:B71)</f>
        <v>0</v>
      </c>
      <c r="C66" s="136">
        <f>SUM(C67:C71)</f>
        <v>1300</v>
      </c>
      <c r="D66" s="164" t="e">
        <f>C66/B66</f>
        <v>#DIV/0!</v>
      </c>
    </row>
    <row r="67" spans="1:4">
      <c r="A67" s="167" t="s">
        <v>1382</v>
      </c>
      <c r="B67" s="136"/>
      <c r="C67" s="136"/>
      <c r="D67" s="164"/>
    </row>
    <row r="68" spans="1:4">
      <c r="A68" s="167" t="s">
        <v>1383</v>
      </c>
      <c r="B68" s="136"/>
      <c r="C68" s="136"/>
      <c r="D68" s="164"/>
    </row>
    <row r="69" spans="1:4">
      <c r="A69" s="167" t="s">
        <v>1384</v>
      </c>
      <c r="B69" s="136"/>
      <c r="C69" s="136"/>
      <c r="D69" s="164"/>
    </row>
    <row r="70" spans="1:4">
      <c r="A70" s="167" t="s">
        <v>1385</v>
      </c>
      <c r="B70" s="136"/>
      <c r="C70" s="136"/>
      <c r="D70" s="164"/>
    </row>
    <row r="71" spans="1:4">
      <c r="A71" s="167" t="s">
        <v>1386</v>
      </c>
      <c r="B71" s="136"/>
      <c r="C71" s="136">
        <v>1300</v>
      </c>
      <c r="D71" s="164" t="e">
        <f>C71/B71</f>
        <v>#DIV/0!</v>
      </c>
    </row>
    <row r="72" spans="1:4">
      <c r="A72" s="167" t="s">
        <v>1387</v>
      </c>
      <c r="B72" s="136">
        <f>B75</f>
        <v>0</v>
      </c>
      <c r="C72" s="136">
        <f>SUM(C73:C75)</f>
        <v>500</v>
      </c>
      <c r="D72" s="164" t="e">
        <f>C72/B72</f>
        <v>#DIV/0!</v>
      </c>
    </row>
    <row r="73" spans="1:4">
      <c r="A73" s="167" t="s">
        <v>1388</v>
      </c>
      <c r="B73" s="136"/>
      <c r="C73" s="136"/>
      <c r="D73" s="164"/>
    </row>
    <row r="74" spans="1:4">
      <c r="A74" s="167" t="s">
        <v>1389</v>
      </c>
      <c r="B74" s="136"/>
      <c r="C74" s="136"/>
      <c r="D74" s="164"/>
    </row>
    <row r="75" spans="1:4">
      <c r="A75" s="167" t="s">
        <v>1390</v>
      </c>
      <c r="B75" s="136"/>
      <c r="C75" s="136">
        <v>500</v>
      </c>
      <c r="D75" s="164" t="e">
        <f>C75/B75</f>
        <v>#DIV/0!</v>
      </c>
    </row>
    <row r="76" spans="1:4">
      <c r="A76" s="167" t="s">
        <v>1391</v>
      </c>
      <c r="B76" s="136"/>
      <c r="C76" s="136"/>
      <c r="D76" s="164"/>
    </row>
    <row r="77" spans="1:4">
      <c r="A77" s="167" t="s">
        <v>1392</v>
      </c>
      <c r="B77" s="136"/>
      <c r="C77" s="136"/>
      <c r="D77" s="164"/>
    </row>
    <row r="78" spans="1:4">
      <c r="A78" s="167" t="s">
        <v>1393</v>
      </c>
      <c r="B78" s="136"/>
      <c r="C78" s="136"/>
      <c r="D78" s="164"/>
    </row>
    <row r="79" spans="1:4">
      <c r="A79" s="167" t="s">
        <v>1394</v>
      </c>
      <c r="B79" s="136"/>
      <c r="C79" s="136"/>
      <c r="D79" s="164"/>
    </row>
    <row r="80" spans="1:4">
      <c r="A80" s="167" t="s">
        <v>1395</v>
      </c>
      <c r="B80" s="136"/>
      <c r="C80" s="136"/>
      <c r="D80" s="164"/>
    </row>
    <row r="81" spans="1:4">
      <c r="A81" s="167" t="s">
        <v>1392</v>
      </c>
      <c r="B81" s="136"/>
      <c r="C81" s="136"/>
      <c r="D81" s="164"/>
    </row>
    <row r="82" spans="1:4">
      <c r="A82" s="167" t="s">
        <v>1393</v>
      </c>
      <c r="B82" s="136"/>
      <c r="C82" s="136"/>
      <c r="D82" s="164"/>
    </row>
    <row r="83" spans="1:4">
      <c r="A83" s="167" t="s">
        <v>1396</v>
      </c>
      <c r="B83" s="136"/>
      <c r="C83" s="136"/>
      <c r="D83" s="164"/>
    </row>
    <row r="84" spans="1:4">
      <c r="A84" s="167" t="s">
        <v>1397</v>
      </c>
      <c r="B84" s="136"/>
      <c r="C84" s="136"/>
      <c r="D84" s="164"/>
    </row>
    <row r="85" spans="1:4">
      <c r="A85" s="167" t="s">
        <v>1398</v>
      </c>
      <c r="B85" s="136"/>
      <c r="C85" s="136"/>
      <c r="D85" s="164"/>
    </row>
    <row r="86" spans="1:4">
      <c r="A86" s="167" t="s">
        <v>1399</v>
      </c>
      <c r="B86" s="136"/>
      <c r="C86" s="136"/>
      <c r="D86" s="164"/>
    </row>
    <row r="87" spans="1:4">
      <c r="A87" s="167" t="s">
        <v>1400</v>
      </c>
      <c r="B87" s="136"/>
      <c r="C87" s="136"/>
      <c r="D87" s="164"/>
    </row>
    <row r="88" spans="1:4">
      <c r="A88" s="167" t="s">
        <v>1401</v>
      </c>
      <c r="B88" s="136"/>
      <c r="C88" s="136"/>
      <c r="D88" s="164"/>
    </row>
    <row r="89" spans="1:4">
      <c r="A89" s="167" t="s">
        <v>1402</v>
      </c>
      <c r="B89" s="136"/>
      <c r="C89" s="136"/>
      <c r="D89" s="164"/>
    </row>
    <row r="90" spans="1:4">
      <c r="A90" s="167" t="s">
        <v>1403</v>
      </c>
      <c r="B90" s="136"/>
      <c r="C90" s="136"/>
      <c r="D90" s="164"/>
    </row>
    <row r="91" spans="1:4">
      <c r="A91" s="167" t="s">
        <v>1404</v>
      </c>
      <c r="B91" s="136"/>
      <c r="C91" s="136"/>
      <c r="D91" s="164"/>
    </row>
    <row r="92" spans="1:4">
      <c r="A92" s="167" t="s">
        <v>1405</v>
      </c>
      <c r="B92" s="136"/>
      <c r="C92" s="136"/>
      <c r="D92" s="164"/>
    </row>
    <row r="93" spans="1:4">
      <c r="A93" s="167" t="s">
        <v>1294</v>
      </c>
      <c r="B93" s="136"/>
      <c r="C93" s="136">
        <f>C94</f>
        <v>0</v>
      </c>
      <c r="D93" s="164"/>
    </row>
    <row r="94" spans="1:4">
      <c r="A94" s="167" t="s">
        <v>1406</v>
      </c>
      <c r="B94" s="136"/>
      <c r="C94" s="136">
        <f>C95+C96+C97+C98</f>
        <v>0</v>
      </c>
      <c r="D94" s="164"/>
    </row>
    <row r="95" spans="1:4">
      <c r="A95" s="167" t="s">
        <v>1353</v>
      </c>
      <c r="B95" s="136"/>
      <c r="C95" s="136"/>
      <c r="D95" s="164"/>
    </row>
    <row r="96" spans="1:4">
      <c r="A96" s="167" t="s">
        <v>1407</v>
      </c>
      <c r="B96" s="136"/>
      <c r="C96" s="136"/>
      <c r="D96" s="164"/>
    </row>
    <row r="97" spans="1:4">
      <c r="A97" s="167" t="s">
        <v>1408</v>
      </c>
      <c r="B97" s="136"/>
      <c r="C97" s="136"/>
      <c r="D97" s="164"/>
    </row>
    <row r="98" spans="1:4">
      <c r="A98" s="167" t="s">
        <v>1409</v>
      </c>
      <c r="B98" s="136"/>
      <c r="C98" s="136"/>
      <c r="D98" s="164"/>
    </row>
    <row r="99" spans="1:4">
      <c r="A99" s="167" t="s">
        <v>1410</v>
      </c>
      <c r="B99" s="136"/>
      <c r="C99" s="136"/>
      <c r="D99" s="164"/>
    </row>
    <row r="100" spans="1:4">
      <c r="A100" s="167" t="s">
        <v>1353</v>
      </c>
      <c r="B100" s="136"/>
      <c r="C100" s="136"/>
      <c r="D100" s="164"/>
    </row>
    <row r="101" spans="1:4">
      <c r="A101" s="167" t="s">
        <v>1407</v>
      </c>
      <c r="B101" s="136"/>
      <c r="C101" s="136"/>
      <c r="D101" s="164"/>
    </row>
    <row r="102" spans="1:4">
      <c r="A102" s="167" t="s">
        <v>1411</v>
      </c>
      <c r="B102" s="136"/>
      <c r="C102" s="136"/>
      <c r="D102" s="164"/>
    </row>
    <row r="103" spans="1:4">
      <c r="A103" s="167" t="s">
        <v>1412</v>
      </c>
      <c r="B103" s="136"/>
      <c r="C103" s="136"/>
      <c r="D103" s="164"/>
    </row>
    <row r="104" spans="1:4">
      <c r="A104" s="167" t="s">
        <v>1413</v>
      </c>
      <c r="B104" s="136"/>
      <c r="C104" s="136"/>
      <c r="D104" s="164"/>
    </row>
    <row r="105" spans="1:4">
      <c r="A105" s="167" t="s">
        <v>1414</v>
      </c>
      <c r="B105" s="136"/>
      <c r="C105" s="136"/>
      <c r="D105" s="164"/>
    </row>
    <row r="106" spans="1:4">
      <c r="A106" s="167" t="s">
        <v>1415</v>
      </c>
      <c r="B106" s="136"/>
      <c r="C106" s="136"/>
      <c r="D106" s="164"/>
    </row>
    <row r="107" spans="1:4">
      <c r="A107" s="167" t="s">
        <v>1416</v>
      </c>
      <c r="B107" s="136"/>
      <c r="C107" s="136"/>
      <c r="D107" s="164"/>
    </row>
    <row r="108" spans="1:4">
      <c r="A108" s="167" t="s">
        <v>1417</v>
      </c>
      <c r="B108" s="136"/>
      <c r="C108" s="136"/>
      <c r="D108" s="164"/>
    </row>
    <row r="109" spans="1:4">
      <c r="A109" s="167" t="s">
        <v>1418</v>
      </c>
      <c r="B109" s="136"/>
      <c r="C109" s="136"/>
      <c r="D109" s="164"/>
    </row>
    <row r="110" spans="1:4">
      <c r="A110" s="167" t="s">
        <v>1419</v>
      </c>
      <c r="B110" s="136"/>
      <c r="C110" s="136"/>
      <c r="D110" s="164"/>
    </row>
    <row r="111" spans="1:4">
      <c r="A111" s="167" t="s">
        <v>1420</v>
      </c>
      <c r="B111" s="136"/>
      <c r="C111" s="136"/>
      <c r="D111" s="164"/>
    </row>
    <row r="112" spans="1:4">
      <c r="A112" s="167" t="s">
        <v>1421</v>
      </c>
      <c r="B112" s="136"/>
      <c r="C112" s="136"/>
      <c r="D112" s="164"/>
    </row>
    <row r="113" spans="1:4">
      <c r="A113" s="167" t="s">
        <v>1422</v>
      </c>
      <c r="B113" s="136"/>
      <c r="C113" s="136"/>
      <c r="D113" s="164"/>
    </row>
    <row r="114" spans="1:4">
      <c r="A114" s="167" t="s">
        <v>1423</v>
      </c>
      <c r="B114" s="136"/>
      <c r="C114" s="136"/>
      <c r="D114" s="164"/>
    </row>
    <row r="115" spans="1:4">
      <c r="A115" s="167" t="s">
        <v>1424</v>
      </c>
      <c r="B115" s="136"/>
      <c r="C115" s="136"/>
      <c r="D115" s="164"/>
    </row>
    <row r="116" spans="1:4">
      <c r="A116" s="167" t="s">
        <v>1425</v>
      </c>
      <c r="B116" s="136"/>
      <c r="C116" s="136"/>
      <c r="D116" s="164"/>
    </row>
    <row r="117" spans="1:4">
      <c r="A117" s="167" t="s">
        <v>1426</v>
      </c>
      <c r="B117" s="136"/>
      <c r="C117" s="136"/>
      <c r="D117" s="164"/>
    </row>
    <row r="118" spans="1:4">
      <c r="A118" s="167" t="s">
        <v>1427</v>
      </c>
      <c r="B118" s="136"/>
      <c r="C118" s="136"/>
      <c r="D118" s="164"/>
    </row>
    <row r="119" spans="1:4">
      <c r="A119" s="167" t="s">
        <v>1428</v>
      </c>
      <c r="B119" s="136"/>
      <c r="C119" s="136"/>
      <c r="D119" s="164"/>
    </row>
    <row r="120" spans="1:4">
      <c r="A120" s="167" t="s">
        <v>1429</v>
      </c>
      <c r="B120" s="136"/>
      <c r="C120" s="136"/>
      <c r="D120" s="164"/>
    </row>
    <row r="121" spans="1:4">
      <c r="A121" s="167" t="s">
        <v>1430</v>
      </c>
      <c r="B121" s="136"/>
      <c r="C121" s="136"/>
      <c r="D121" s="164"/>
    </row>
    <row r="122" spans="1:4">
      <c r="A122" s="167" t="s">
        <v>1431</v>
      </c>
      <c r="B122" s="136"/>
      <c r="C122" s="136"/>
      <c r="D122" s="164"/>
    </row>
    <row r="123" spans="1:4">
      <c r="A123" s="167" t="s">
        <v>1432</v>
      </c>
      <c r="B123" s="136"/>
      <c r="C123" s="136"/>
      <c r="D123" s="164"/>
    </row>
    <row r="124" spans="1:4">
      <c r="A124" s="167" t="s">
        <v>1430</v>
      </c>
      <c r="B124" s="136"/>
      <c r="C124" s="136"/>
      <c r="D124" s="164"/>
    </row>
    <row r="125" spans="1:4">
      <c r="A125" s="167" t="s">
        <v>1433</v>
      </c>
      <c r="B125" s="136"/>
      <c r="C125" s="136"/>
      <c r="D125" s="164"/>
    </row>
    <row r="126" spans="1:4">
      <c r="A126" s="167" t="s">
        <v>1434</v>
      </c>
      <c r="B126" s="136"/>
      <c r="C126" s="136"/>
      <c r="D126" s="164"/>
    </row>
    <row r="127" spans="1:4">
      <c r="A127" s="167" t="s">
        <v>1435</v>
      </c>
      <c r="B127" s="136"/>
      <c r="C127" s="136"/>
      <c r="D127" s="164"/>
    </row>
    <row r="128" spans="1:4">
      <c r="A128" s="167" t="s">
        <v>1436</v>
      </c>
      <c r="B128" s="136"/>
      <c r="C128" s="136"/>
      <c r="D128" s="164"/>
    </row>
    <row r="129" spans="1:4">
      <c r="A129" s="167" t="s">
        <v>1437</v>
      </c>
      <c r="B129" s="136"/>
      <c r="C129" s="136"/>
      <c r="D129" s="164"/>
    </row>
    <row r="130" spans="1:4">
      <c r="A130" s="167" t="s">
        <v>1438</v>
      </c>
      <c r="B130" s="136"/>
      <c r="C130" s="136"/>
      <c r="D130" s="164"/>
    </row>
    <row r="131" spans="1:4">
      <c r="A131" s="167" t="s">
        <v>1439</v>
      </c>
      <c r="B131" s="136"/>
      <c r="C131" s="136"/>
      <c r="D131" s="164"/>
    </row>
    <row r="132" spans="1:4">
      <c r="A132" s="167" t="s">
        <v>1440</v>
      </c>
      <c r="B132" s="136"/>
      <c r="C132" s="136"/>
      <c r="D132" s="164"/>
    </row>
    <row r="133" spans="1:4">
      <c r="A133" s="167" t="s">
        <v>1441</v>
      </c>
      <c r="B133" s="136"/>
      <c r="C133" s="136"/>
      <c r="D133" s="164"/>
    </row>
    <row r="134" spans="1:4">
      <c r="A134" s="167" t="s">
        <v>1442</v>
      </c>
      <c r="B134" s="136"/>
      <c r="C134" s="136"/>
      <c r="D134" s="164"/>
    </row>
    <row r="135" spans="1:4">
      <c r="A135" s="167" t="s">
        <v>1443</v>
      </c>
      <c r="B135" s="136"/>
      <c r="C135" s="136"/>
      <c r="D135" s="164"/>
    </row>
    <row r="136" spans="1:4">
      <c r="A136" s="167" t="s">
        <v>1444</v>
      </c>
      <c r="B136" s="136"/>
      <c r="C136" s="136"/>
      <c r="D136" s="164"/>
    </row>
    <row r="137" spans="1:4">
      <c r="A137" s="167" t="s">
        <v>1445</v>
      </c>
      <c r="B137" s="136"/>
      <c r="C137" s="136"/>
      <c r="D137" s="164"/>
    </row>
    <row r="138" spans="1:4">
      <c r="A138" s="167" t="s">
        <v>1446</v>
      </c>
      <c r="B138" s="136"/>
      <c r="C138" s="136"/>
      <c r="D138" s="164"/>
    </row>
    <row r="139" spans="1:4">
      <c r="A139" s="167" t="s">
        <v>1447</v>
      </c>
      <c r="B139" s="136"/>
      <c r="C139" s="136"/>
      <c r="D139" s="164"/>
    </row>
    <row r="140" spans="1:4">
      <c r="A140" s="167" t="s">
        <v>1448</v>
      </c>
      <c r="B140" s="136"/>
      <c r="C140" s="136"/>
      <c r="D140" s="164"/>
    </row>
    <row r="141" spans="1:4">
      <c r="A141" s="167" t="s">
        <v>1449</v>
      </c>
      <c r="B141" s="136"/>
      <c r="C141" s="136"/>
      <c r="D141" s="164"/>
    </row>
    <row r="142" spans="1:4">
      <c r="A142" s="167" t="s">
        <v>1450</v>
      </c>
      <c r="B142" s="136"/>
      <c r="C142" s="136"/>
      <c r="D142" s="164"/>
    </row>
    <row r="143" spans="1:4">
      <c r="A143" s="167" t="s">
        <v>1451</v>
      </c>
      <c r="B143" s="136"/>
      <c r="C143" s="136"/>
      <c r="D143" s="164"/>
    </row>
    <row r="144" spans="1:4">
      <c r="A144" s="167" t="s">
        <v>1452</v>
      </c>
      <c r="B144" s="136"/>
      <c r="C144" s="136"/>
      <c r="D144" s="164"/>
    </row>
    <row r="145" spans="1:4">
      <c r="A145" s="167" t="s">
        <v>1453</v>
      </c>
      <c r="B145" s="136"/>
      <c r="C145" s="136"/>
      <c r="D145" s="164"/>
    </row>
    <row r="146" spans="1:4">
      <c r="A146" s="167" t="s">
        <v>1451</v>
      </c>
      <c r="B146" s="136"/>
      <c r="C146" s="136"/>
      <c r="D146" s="164"/>
    </row>
    <row r="147" spans="1:4">
      <c r="A147" s="167" t="s">
        <v>1454</v>
      </c>
      <c r="B147" s="136"/>
      <c r="C147" s="136"/>
      <c r="D147" s="164"/>
    </row>
    <row r="148" spans="1:4">
      <c r="A148" s="167" t="s">
        <v>1455</v>
      </c>
      <c r="B148" s="136"/>
      <c r="C148" s="136"/>
      <c r="D148" s="164"/>
    </row>
    <row r="149" spans="1:4">
      <c r="A149" s="167" t="s">
        <v>1456</v>
      </c>
      <c r="B149" s="136"/>
      <c r="C149" s="136"/>
      <c r="D149" s="164"/>
    </row>
    <row r="150" spans="1:4">
      <c r="A150" s="167" t="s">
        <v>1457</v>
      </c>
      <c r="B150" s="136"/>
      <c r="C150" s="136"/>
      <c r="D150" s="164"/>
    </row>
    <row r="151" spans="1:4">
      <c r="A151" s="167" t="s">
        <v>1458</v>
      </c>
      <c r="B151" s="136"/>
      <c r="C151" s="136"/>
      <c r="D151" s="164"/>
    </row>
    <row r="152" spans="1:4">
      <c r="A152" s="167" t="s">
        <v>1459</v>
      </c>
      <c r="B152" s="136"/>
      <c r="C152" s="136"/>
      <c r="D152" s="164"/>
    </row>
    <row r="153" spans="1:4">
      <c r="A153" s="167" t="s">
        <v>1460</v>
      </c>
      <c r="B153" s="136"/>
      <c r="C153" s="136"/>
      <c r="D153" s="164"/>
    </row>
    <row r="154" spans="1:4">
      <c r="A154" s="167" t="s">
        <v>1461</v>
      </c>
      <c r="B154" s="136"/>
      <c r="C154" s="136"/>
      <c r="D154" s="164"/>
    </row>
    <row r="155" spans="1:4">
      <c r="A155" s="167" t="s">
        <v>1462</v>
      </c>
      <c r="B155" s="136"/>
      <c r="C155" s="136"/>
      <c r="D155" s="164"/>
    </row>
    <row r="156" spans="1:4">
      <c r="A156" s="167" t="s">
        <v>1463</v>
      </c>
      <c r="B156" s="136"/>
      <c r="C156" s="136"/>
      <c r="D156" s="164"/>
    </row>
    <row r="157" spans="1:4">
      <c r="A157" s="167" t="s">
        <v>1313</v>
      </c>
      <c r="B157" s="136">
        <f>B158+B171</f>
        <v>172419</v>
      </c>
      <c r="C157" s="136">
        <f>C158+C162+C171</f>
        <v>605</v>
      </c>
      <c r="D157" s="164">
        <f>C157/B157</f>
        <v>0.00350889403140025</v>
      </c>
    </row>
    <row r="158" spans="1:4">
      <c r="A158" s="167" t="s">
        <v>1464</v>
      </c>
      <c r="B158" s="136">
        <f>SUM(B159:B161)</f>
        <v>171200</v>
      </c>
      <c r="C158" s="136">
        <f>SUM(C159:C161)</f>
        <v>0</v>
      </c>
      <c r="D158" s="164">
        <f>C158/B158</f>
        <v>0</v>
      </c>
    </row>
    <row r="159" spans="1:4">
      <c r="A159" s="167" t="s">
        <v>1465</v>
      </c>
      <c r="B159" s="136"/>
      <c r="C159" s="136"/>
      <c r="D159" s="164"/>
    </row>
    <row r="160" spans="1:4">
      <c r="A160" s="167" t="s">
        <v>1466</v>
      </c>
      <c r="B160" s="136">
        <v>171200</v>
      </c>
      <c r="C160" s="136"/>
      <c r="D160" s="164"/>
    </row>
    <row r="161" spans="1:4">
      <c r="A161" s="167" t="s">
        <v>1467</v>
      </c>
      <c r="B161" s="136"/>
      <c r="C161" s="136"/>
      <c r="D161" s="164"/>
    </row>
    <row r="162" spans="1:4">
      <c r="A162" s="167" t="s">
        <v>1468</v>
      </c>
      <c r="B162" s="136"/>
      <c r="C162" s="136"/>
      <c r="D162" s="164"/>
    </row>
    <row r="163" spans="1:4">
      <c r="A163" s="167" t="s">
        <v>1469</v>
      </c>
      <c r="B163" s="136"/>
      <c r="C163" s="136"/>
      <c r="D163" s="164"/>
    </row>
    <row r="164" spans="1:4">
      <c r="A164" s="167" t="s">
        <v>1470</v>
      </c>
      <c r="B164" s="136"/>
      <c r="C164" s="136"/>
      <c r="D164" s="164"/>
    </row>
    <row r="165" spans="1:4">
      <c r="A165" s="167" t="s">
        <v>1471</v>
      </c>
      <c r="B165" s="136"/>
      <c r="C165" s="136"/>
      <c r="D165" s="164"/>
    </row>
    <row r="166" spans="1:4">
      <c r="A166" s="167" t="s">
        <v>1472</v>
      </c>
      <c r="B166" s="136"/>
      <c r="C166" s="136"/>
      <c r="D166" s="164"/>
    </row>
    <row r="167" spans="1:4">
      <c r="A167" s="167" t="s">
        <v>1473</v>
      </c>
      <c r="B167" s="136"/>
      <c r="C167" s="136"/>
      <c r="D167" s="164"/>
    </row>
    <row r="168" spans="1:4">
      <c r="A168" s="167" t="s">
        <v>1474</v>
      </c>
      <c r="B168" s="136"/>
      <c r="C168" s="136"/>
      <c r="D168" s="164"/>
    </row>
    <row r="169" spans="1:4">
      <c r="A169" s="167" t="s">
        <v>1475</v>
      </c>
      <c r="B169" s="136"/>
      <c r="C169" s="136"/>
      <c r="D169" s="164"/>
    </row>
    <row r="170" spans="1:4">
      <c r="A170" s="167" t="s">
        <v>1476</v>
      </c>
      <c r="B170" s="136"/>
      <c r="C170" s="136"/>
      <c r="D170" s="164"/>
    </row>
    <row r="171" spans="1:4">
      <c r="A171" s="167" t="s">
        <v>1477</v>
      </c>
      <c r="B171" s="136">
        <f>SUM(B172:B182)</f>
        <v>1219</v>
      </c>
      <c r="C171" s="136">
        <f>SUM(C172:C182)</f>
        <v>605</v>
      </c>
      <c r="D171" s="164">
        <f>C171/B171</f>
        <v>0.49630844954881</v>
      </c>
    </row>
    <row r="172" spans="1:4">
      <c r="A172" s="167" t="s">
        <v>1478</v>
      </c>
      <c r="B172" s="136"/>
      <c r="C172" s="136"/>
      <c r="D172" s="164"/>
    </row>
    <row r="173" spans="1:4">
      <c r="A173" s="167" t="s">
        <v>1479</v>
      </c>
      <c r="B173" s="136">
        <v>891</v>
      </c>
      <c r="C173" s="136">
        <v>605</v>
      </c>
      <c r="D173" s="164">
        <f>C173/B173</f>
        <v>0.679012345679012</v>
      </c>
    </row>
    <row r="174" spans="1:4">
      <c r="A174" s="167" t="s">
        <v>1480</v>
      </c>
      <c r="B174" s="136">
        <v>237</v>
      </c>
      <c r="C174" s="136"/>
      <c r="D174" s="164">
        <f>C174/B174</f>
        <v>0</v>
      </c>
    </row>
    <row r="175" spans="1:4">
      <c r="A175" s="167" t="s">
        <v>1481</v>
      </c>
      <c r="B175" s="136"/>
      <c r="C175" s="136"/>
      <c r="D175" s="164"/>
    </row>
    <row r="176" spans="1:4">
      <c r="A176" s="167" t="s">
        <v>1482</v>
      </c>
      <c r="B176" s="136"/>
      <c r="C176" s="136"/>
      <c r="D176" s="164"/>
    </row>
    <row r="177" spans="1:4">
      <c r="A177" s="167" t="s">
        <v>1483</v>
      </c>
      <c r="B177" s="136">
        <v>91</v>
      </c>
      <c r="C177" s="136"/>
      <c r="D177" s="164">
        <f>C177/B177</f>
        <v>0</v>
      </c>
    </row>
    <row r="178" spans="1:4">
      <c r="A178" s="167" t="s">
        <v>1484</v>
      </c>
      <c r="B178" s="136"/>
      <c r="C178" s="136"/>
      <c r="D178" s="164"/>
    </row>
    <row r="179" spans="1:4">
      <c r="A179" s="167" t="s">
        <v>1485</v>
      </c>
      <c r="B179" s="136"/>
      <c r="C179" s="136"/>
      <c r="D179" s="164"/>
    </row>
    <row r="180" spans="1:4">
      <c r="A180" s="167" t="s">
        <v>1486</v>
      </c>
      <c r="B180" s="136"/>
      <c r="C180" s="136"/>
      <c r="D180" s="164"/>
    </row>
    <row r="181" spans="1:4">
      <c r="A181" s="167" t="s">
        <v>1487</v>
      </c>
      <c r="B181" s="136"/>
      <c r="C181" s="136"/>
      <c r="D181" s="164"/>
    </row>
    <row r="182" spans="1:4">
      <c r="A182" s="167" t="s">
        <v>1488</v>
      </c>
      <c r="B182" s="136"/>
      <c r="C182" s="136"/>
      <c r="D182" s="164"/>
    </row>
    <row r="183" spans="1:4">
      <c r="A183" s="167" t="s">
        <v>1317</v>
      </c>
      <c r="B183" s="136">
        <f>B184</f>
        <v>11676</v>
      </c>
      <c r="C183" s="136">
        <f>C184</f>
        <v>18000</v>
      </c>
      <c r="D183" s="164">
        <f>C183/B183</f>
        <v>1.54162384378212</v>
      </c>
    </row>
    <row r="184" spans="1:4">
      <c r="A184" s="167" t="s">
        <v>1489</v>
      </c>
      <c r="B184" s="136">
        <f>SUM(B185:B201)</f>
        <v>11676</v>
      </c>
      <c r="C184" s="136">
        <f>SUM(C185:C201)</f>
        <v>18000</v>
      </c>
      <c r="D184" s="164">
        <f>C184/B184</f>
        <v>1.54162384378212</v>
      </c>
    </row>
    <row r="185" spans="1:4">
      <c r="A185" s="167" t="s">
        <v>1490</v>
      </c>
      <c r="B185" s="136"/>
      <c r="C185" s="136"/>
      <c r="D185" s="164"/>
    </row>
    <row r="186" spans="1:4">
      <c r="A186" s="167" t="s">
        <v>1491</v>
      </c>
      <c r="B186" s="136"/>
      <c r="C186" s="136"/>
      <c r="D186" s="164"/>
    </row>
    <row r="187" spans="1:4">
      <c r="A187" s="167" t="s">
        <v>1492</v>
      </c>
      <c r="B187" s="136"/>
      <c r="C187" s="136"/>
      <c r="D187" s="164"/>
    </row>
    <row r="188" spans="1:4">
      <c r="A188" s="167" t="s">
        <v>1493</v>
      </c>
      <c r="B188" s="136">
        <v>2274</v>
      </c>
      <c r="C188" s="136">
        <v>18000</v>
      </c>
      <c r="D188" s="164"/>
    </row>
    <row r="189" spans="1:4">
      <c r="A189" s="167" t="s">
        <v>1494</v>
      </c>
      <c r="B189" s="136"/>
      <c r="C189" s="136"/>
      <c r="D189" s="164"/>
    </row>
    <row r="190" spans="1:4">
      <c r="A190" s="167" t="s">
        <v>1495</v>
      </c>
      <c r="B190" s="136"/>
      <c r="C190" s="136"/>
      <c r="D190" s="164"/>
    </row>
    <row r="191" spans="1:4">
      <c r="A191" s="167" t="s">
        <v>1496</v>
      </c>
      <c r="B191" s="136"/>
      <c r="C191" s="136"/>
      <c r="D191" s="164"/>
    </row>
    <row r="192" spans="1:4">
      <c r="A192" s="167" t="s">
        <v>1497</v>
      </c>
      <c r="B192" s="136"/>
      <c r="C192" s="136"/>
      <c r="D192" s="164"/>
    </row>
    <row r="193" spans="1:4">
      <c r="A193" s="167" t="s">
        <v>1498</v>
      </c>
      <c r="B193" s="136"/>
      <c r="C193" s="136"/>
      <c r="D193" s="164"/>
    </row>
    <row r="194" spans="1:4">
      <c r="A194" s="167" t="s">
        <v>1499</v>
      </c>
      <c r="B194" s="136"/>
      <c r="C194" s="136"/>
      <c r="D194" s="164"/>
    </row>
    <row r="195" spans="1:4">
      <c r="A195" s="167" t="s">
        <v>1500</v>
      </c>
      <c r="B195" s="136"/>
      <c r="C195" s="136"/>
      <c r="D195" s="164"/>
    </row>
    <row r="196" spans="1:4">
      <c r="A196" s="167" t="s">
        <v>1501</v>
      </c>
      <c r="B196" s="136"/>
      <c r="C196" s="136"/>
      <c r="D196" s="164"/>
    </row>
    <row r="197" spans="1:4">
      <c r="A197" s="167" t="s">
        <v>1502</v>
      </c>
      <c r="B197" s="136"/>
      <c r="C197" s="136"/>
      <c r="D197" s="164"/>
    </row>
    <row r="198" spans="1:4">
      <c r="A198" s="167" t="s">
        <v>1503</v>
      </c>
      <c r="B198" s="136"/>
      <c r="C198" s="136"/>
      <c r="D198" s="164"/>
    </row>
    <row r="199" spans="1:4">
      <c r="A199" s="167" t="s">
        <v>1504</v>
      </c>
      <c r="B199" s="136"/>
      <c r="C199" s="136"/>
      <c r="D199" s="164"/>
    </row>
    <row r="200" spans="1:4">
      <c r="A200" s="167" t="s">
        <v>1505</v>
      </c>
      <c r="B200" s="136">
        <v>9402</v>
      </c>
      <c r="C200" s="136"/>
      <c r="D200" s="164"/>
    </row>
    <row r="201" spans="1:4">
      <c r="A201" s="167" t="s">
        <v>1506</v>
      </c>
      <c r="B201" s="136"/>
      <c r="C201" s="136"/>
      <c r="D201" s="164"/>
    </row>
    <row r="202" spans="1:4">
      <c r="A202" s="167" t="s">
        <v>1318</v>
      </c>
      <c r="B202" s="136"/>
      <c r="C202" s="136"/>
      <c r="D202" s="164"/>
    </row>
    <row r="203" spans="1:4">
      <c r="A203" s="167" t="s">
        <v>1507</v>
      </c>
      <c r="B203" s="136"/>
      <c r="C203" s="136"/>
      <c r="D203" s="164"/>
    </row>
    <row r="204" spans="1:4">
      <c r="A204" s="167" t="s">
        <v>1508</v>
      </c>
      <c r="B204" s="136"/>
      <c r="C204" s="136"/>
      <c r="D204" s="164"/>
    </row>
    <row r="205" spans="1:4">
      <c r="A205" s="167" t="s">
        <v>1509</v>
      </c>
      <c r="B205" s="136"/>
      <c r="C205" s="136"/>
      <c r="D205" s="164"/>
    </row>
    <row r="206" spans="1:4">
      <c r="A206" s="167" t="s">
        <v>1510</v>
      </c>
      <c r="B206" s="136"/>
      <c r="C206" s="136"/>
      <c r="D206" s="164"/>
    </row>
    <row r="207" spans="1:4">
      <c r="A207" s="167" t="s">
        <v>1511</v>
      </c>
      <c r="B207" s="136"/>
      <c r="C207" s="136"/>
      <c r="D207" s="164"/>
    </row>
    <row r="208" spans="1:4">
      <c r="A208" s="167" t="s">
        <v>1512</v>
      </c>
      <c r="B208" s="136"/>
      <c r="C208" s="136"/>
      <c r="D208" s="164"/>
    </row>
    <row r="209" spans="1:4">
      <c r="A209" s="167" t="s">
        <v>1513</v>
      </c>
      <c r="B209" s="136"/>
      <c r="C209" s="136"/>
      <c r="D209" s="164"/>
    </row>
    <row r="210" spans="1:4">
      <c r="A210" s="167" t="s">
        <v>1514</v>
      </c>
      <c r="B210" s="136"/>
      <c r="C210" s="136"/>
      <c r="D210" s="164"/>
    </row>
    <row r="211" spans="1:4">
      <c r="A211" s="167" t="s">
        <v>1515</v>
      </c>
      <c r="B211" s="136"/>
      <c r="C211" s="136"/>
      <c r="D211" s="164"/>
    </row>
    <row r="212" spans="1:4">
      <c r="A212" s="167" t="s">
        <v>1516</v>
      </c>
      <c r="B212" s="136"/>
      <c r="C212" s="136"/>
      <c r="D212" s="164"/>
    </row>
    <row r="213" spans="1:4">
      <c r="A213" s="167" t="s">
        <v>1517</v>
      </c>
      <c r="B213" s="136"/>
      <c r="C213" s="136"/>
      <c r="D213" s="164"/>
    </row>
    <row r="214" spans="1:4">
      <c r="A214" s="167" t="s">
        <v>1518</v>
      </c>
      <c r="B214" s="136"/>
      <c r="C214" s="136"/>
      <c r="D214" s="164"/>
    </row>
    <row r="215" spans="1:4">
      <c r="A215" s="167" t="s">
        <v>1519</v>
      </c>
      <c r="B215" s="136"/>
      <c r="C215" s="136"/>
      <c r="D215" s="164"/>
    </row>
    <row r="216" spans="1:4">
      <c r="A216" s="167" t="s">
        <v>1520</v>
      </c>
      <c r="B216" s="136"/>
      <c r="C216" s="136"/>
      <c r="D216" s="164"/>
    </row>
    <row r="217" spans="1:4">
      <c r="A217" s="167" t="s">
        <v>1521</v>
      </c>
      <c r="B217" s="136"/>
      <c r="C217" s="136"/>
      <c r="D217" s="164"/>
    </row>
    <row r="218" spans="1:4">
      <c r="A218" s="167" t="s">
        <v>1522</v>
      </c>
      <c r="B218" s="136"/>
      <c r="C218" s="136"/>
      <c r="D218" s="164"/>
    </row>
    <row r="219" spans="1:4">
      <c r="A219" s="167" t="s">
        <v>1523</v>
      </c>
      <c r="B219" s="136">
        <v>0</v>
      </c>
      <c r="C219" s="136"/>
      <c r="D219" s="164"/>
    </row>
    <row r="220" spans="1:4">
      <c r="A220" s="167" t="s">
        <v>1524</v>
      </c>
      <c r="B220" s="136">
        <v>0</v>
      </c>
      <c r="C220" s="136"/>
      <c r="D220" s="164"/>
    </row>
    <row r="221" spans="1:4">
      <c r="A221" s="162" t="s">
        <v>1319</v>
      </c>
      <c r="B221" s="136">
        <f>B222+B235</f>
        <v>0</v>
      </c>
      <c r="C221" s="136"/>
      <c r="D221" s="164"/>
    </row>
    <row r="222" spans="1:4">
      <c r="A222" s="162" t="s">
        <v>1525</v>
      </c>
      <c r="B222" s="136">
        <f>SUM(B223:B234)</f>
        <v>0</v>
      </c>
      <c r="C222" s="136"/>
      <c r="D222" s="164"/>
    </row>
    <row r="223" spans="1:4">
      <c r="A223" s="162" t="s">
        <v>1526</v>
      </c>
      <c r="B223" s="136"/>
      <c r="C223" s="136"/>
      <c r="D223" s="164"/>
    </row>
    <row r="224" spans="1:4">
      <c r="A224" s="162" t="s">
        <v>1527</v>
      </c>
      <c r="B224" s="136"/>
      <c r="C224" s="136"/>
      <c r="D224" s="164"/>
    </row>
    <row r="225" spans="1:4">
      <c r="A225" s="162" t="s">
        <v>1528</v>
      </c>
      <c r="B225" s="136"/>
      <c r="C225" s="136"/>
      <c r="D225" s="164"/>
    </row>
    <row r="226" spans="1:4">
      <c r="A226" s="162" t="s">
        <v>1529</v>
      </c>
      <c r="B226" s="136"/>
      <c r="C226" s="136"/>
      <c r="D226" s="164"/>
    </row>
    <row r="227" spans="1:4">
      <c r="A227" s="162" t="s">
        <v>1530</v>
      </c>
      <c r="B227" s="136"/>
      <c r="C227" s="136"/>
      <c r="D227" s="164"/>
    </row>
    <row r="228" spans="1:4">
      <c r="A228" s="162" t="s">
        <v>1531</v>
      </c>
      <c r="B228" s="136"/>
      <c r="C228" s="136"/>
      <c r="D228" s="164"/>
    </row>
    <row r="229" spans="1:4">
      <c r="A229" s="162" t="s">
        <v>1532</v>
      </c>
      <c r="B229" s="136"/>
      <c r="C229" s="136"/>
      <c r="D229" s="164"/>
    </row>
    <row r="230" spans="1:4">
      <c r="A230" s="162" t="s">
        <v>1533</v>
      </c>
      <c r="B230" s="136"/>
      <c r="C230" s="136"/>
      <c r="D230" s="164"/>
    </row>
    <row r="231" spans="1:4">
      <c r="A231" s="162" t="s">
        <v>1534</v>
      </c>
      <c r="B231" s="136"/>
      <c r="C231" s="136"/>
      <c r="D231" s="164"/>
    </row>
    <row r="232" spans="1:4">
      <c r="A232" s="162" t="s">
        <v>1535</v>
      </c>
      <c r="B232" s="136"/>
      <c r="C232" s="136"/>
      <c r="D232" s="164"/>
    </row>
    <row r="233" spans="1:4">
      <c r="A233" s="162" t="s">
        <v>1536</v>
      </c>
      <c r="B233" s="136"/>
      <c r="C233" s="136"/>
      <c r="D233" s="164"/>
    </row>
    <row r="234" spans="1:4">
      <c r="A234" s="162" t="s">
        <v>1537</v>
      </c>
      <c r="B234" s="136"/>
      <c r="C234" s="136"/>
      <c r="D234" s="164"/>
    </row>
    <row r="235" spans="1:4">
      <c r="A235" s="162" t="s">
        <v>1538</v>
      </c>
      <c r="B235" s="136">
        <f>SUM(B236:B241)</f>
        <v>0</v>
      </c>
      <c r="C235" s="136"/>
      <c r="D235" s="164"/>
    </row>
    <row r="236" spans="1:4">
      <c r="A236" s="162" t="s">
        <v>1539</v>
      </c>
      <c r="B236" s="136"/>
      <c r="C236" s="136"/>
      <c r="D236" s="164"/>
    </row>
    <row r="237" spans="1:4">
      <c r="A237" s="162" t="s">
        <v>1540</v>
      </c>
      <c r="B237" s="136"/>
      <c r="C237" s="136"/>
      <c r="D237" s="164"/>
    </row>
    <row r="238" spans="1:4">
      <c r="A238" s="162" t="s">
        <v>1541</v>
      </c>
      <c r="B238" s="136"/>
      <c r="C238" s="136"/>
      <c r="D238" s="164"/>
    </row>
    <row r="239" spans="1:4">
      <c r="A239" s="162" t="s">
        <v>1542</v>
      </c>
      <c r="B239" s="136"/>
      <c r="C239" s="136"/>
      <c r="D239" s="164"/>
    </row>
    <row r="240" spans="1:4">
      <c r="A240" s="162" t="s">
        <v>1543</v>
      </c>
      <c r="B240" s="136"/>
      <c r="C240" s="136"/>
      <c r="D240" s="164"/>
    </row>
    <row r="241" spans="1:4">
      <c r="A241" s="162" t="s">
        <v>1544</v>
      </c>
      <c r="B241" s="136"/>
      <c r="C241" s="136"/>
      <c r="D241" s="164"/>
    </row>
    <row r="242" spans="1:4">
      <c r="A242" s="167"/>
      <c r="B242" s="136"/>
      <c r="C242" s="136"/>
      <c r="D242" s="164"/>
    </row>
    <row r="243" ht="15" customHeight="1" spans="1:4">
      <c r="A243" s="169" t="s">
        <v>91</v>
      </c>
      <c r="B243" s="163">
        <f>B183+B157+B93+B46+B28+B221+B40+B13</f>
        <v>425424</v>
      </c>
      <c r="C243" s="163">
        <f>C183+C157+C93+C46+C28+C221+C40+C13</f>
        <v>182288</v>
      </c>
      <c r="D243" s="164">
        <f>C243/B243</f>
        <v>0.428485463913649</v>
      </c>
    </row>
  </sheetData>
  <autoFilter xmlns:etc="http://www.wps.cn/officeDocument/2017/etCustomData" ref="A4:D243" etc:filterBottomFollowUsedRange="0">
    <extLst>
      <etc:autoFilterAnalysis etc:version="v1" etc:showPane="0">
        <etc:analysisCharts>
          <etc:chart etc:type="pie">
            <etc:category etc:colId="0"/>
            <etc:seriesCollections etc:count="1">
              <etc:series etc:colId="0" etc:subtotal="count"/>
            </etc:seriesCollections>
          </etc:chart>
        </etc:analysisCharts>
      </etc:autoFilterAnalysis>
    </extLst>
  </autoFilter>
  <mergeCells count="2">
    <mergeCell ref="A2:D2"/>
    <mergeCell ref="A3:D3"/>
  </mergeCells>
  <pageMargins left="0.75" right="0.75" top="1" bottom="1" header="0.5" footer="0.5"/>
  <pageSetup paperSize="9" scale="71" fitToHeight="0"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57"/>
  <sheetViews>
    <sheetView showZeros="0" topLeftCell="A36" workbookViewId="0">
      <selection activeCell="A2" sqref="A2:D2"/>
    </sheetView>
  </sheetViews>
  <sheetFormatPr defaultColWidth="9" defaultRowHeight="14.25" outlineLevelCol="3"/>
  <cols>
    <col min="1" max="1" width="56.75" customWidth="1"/>
    <col min="2" max="2" width="16.5" style="109" customWidth="1"/>
    <col min="3" max="3" width="18.125" style="110" customWidth="1"/>
    <col min="4" max="4" width="21.625" customWidth="1"/>
  </cols>
  <sheetData>
    <row r="1" ht="15" spans="1:4">
      <c r="A1" s="111" t="s">
        <v>1545</v>
      </c>
      <c r="B1" s="112"/>
      <c r="C1" s="113"/>
      <c r="D1" s="114"/>
    </row>
    <row r="2" ht="22.5" spans="1:4">
      <c r="A2" s="115" t="s">
        <v>1546</v>
      </c>
      <c r="B2" s="116"/>
      <c r="C2" s="116"/>
      <c r="D2" s="117"/>
    </row>
    <row r="3" ht="15" spans="1:4">
      <c r="A3" s="118"/>
      <c r="B3" s="119"/>
      <c r="C3" s="120"/>
      <c r="D3" s="121" t="s">
        <v>48</v>
      </c>
    </row>
    <row r="4" spans="1:4">
      <c r="A4" s="122" t="s">
        <v>49</v>
      </c>
      <c r="B4" s="123" t="s">
        <v>1115</v>
      </c>
      <c r="C4" s="124" t="s">
        <v>1547</v>
      </c>
      <c r="D4" s="125" t="s">
        <v>1548</v>
      </c>
    </row>
    <row r="5" spans="1:4">
      <c r="A5" s="126"/>
      <c r="B5" s="127"/>
      <c r="C5" s="128"/>
      <c r="D5" s="126"/>
    </row>
    <row r="6" ht="15.75" spans="1:4">
      <c r="A6" s="129" t="s">
        <v>1549</v>
      </c>
      <c r="B6" s="130"/>
      <c r="C6" s="130"/>
      <c r="D6" s="131"/>
    </row>
    <row r="7" ht="15.75" spans="1:4">
      <c r="A7" s="132" t="s">
        <v>1550</v>
      </c>
      <c r="B7" s="130"/>
      <c r="C7" s="130"/>
      <c r="D7" s="131"/>
    </row>
    <row r="8" ht="15.75" spans="1:4">
      <c r="A8" s="132" t="s">
        <v>1551</v>
      </c>
      <c r="B8" s="130"/>
      <c r="C8" s="130"/>
      <c r="D8" s="133"/>
    </row>
    <row r="9" ht="15.75" spans="1:4">
      <c r="A9" s="132" t="s">
        <v>1552</v>
      </c>
      <c r="B9" s="130"/>
      <c r="C9" s="130"/>
      <c r="D9" s="133"/>
    </row>
    <row r="10" ht="15.75" spans="1:4">
      <c r="A10" s="129" t="s">
        <v>1553</v>
      </c>
      <c r="B10" s="130"/>
      <c r="C10" s="130"/>
      <c r="D10" s="131"/>
    </row>
    <row r="11" ht="15.75" spans="1:4">
      <c r="A11" s="132" t="s">
        <v>1278</v>
      </c>
      <c r="B11" s="130"/>
      <c r="C11" s="130"/>
      <c r="D11" s="131"/>
    </row>
    <row r="12" ht="15.75" spans="1:4">
      <c r="A12" s="132" t="s">
        <v>1279</v>
      </c>
      <c r="B12" s="130"/>
      <c r="C12" s="130"/>
      <c r="D12" s="131"/>
    </row>
    <row r="13" ht="15.75" spans="1:4">
      <c r="A13" s="132" t="s">
        <v>1280</v>
      </c>
      <c r="B13" s="130"/>
      <c r="C13" s="130"/>
      <c r="D13" s="131"/>
    </row>
    <row r="14" ht="15.75" spans="1:4">
      <c r="A14" s="129" t="s">
        <v>1554</v>
      </c>
      <c r="B14" s="134"/>
      <c r="C14" s="130"/>
      <c r="D14" s="131"/>
    </row>
    <row r="15" ht="15.75" spans="1:4">
      <c r="A15" s="135" t="s">
        <v>1282</v>
      </c>
      <c r="B15" s="134"/>
      <c r="C15" s="130"/>
      <c r="D15" s="131"/>
    </row>
    <row r="16" ht="15.75" spans="1:4">
      <c r="A16" s="135" t="s">
        <v>1283</v>
      </c>
      <c r="B16" s="130"/>
      <c r="C16" s="130"/>
      <c r="D16" s="131"/>
    </row>
    <row r="17" ht="15.75" spans="1:4">
      <c r="A17" s="129" t="s">
        <v>1555</v>
      </c>
      <c r="B17" s="136"/>
      <c r="C17" s="130"/>
      <c r="D17" s="131"/>
    </row>
    <row r="18" ht="15.75" spans="1:4">
      <c r="A18" s="135" t="s">
        <v>1285</v>
      </c>
      <c r="B18" s="136"/>
      <c r="C18" s="130"/>
      <c r="D18" s="131"/>
    </row>
    <row r="19" ht="15.75" spans="1:4">
      <c r="A19" s="135" t="s">
        <v>1286</v>
      </c>
      <c r="B19" s="137"/>
      <c r="C19" s="130"/>
      <c r="D19" s="131"/>
    </row>
    <row r="20" ht="15.75" spans="1:4">
      <c r="A20" s="135" t="s">
        <v>1287</v>
      </c>
      <c r="B20" s="134"/>
      <c r="C20" s="130"/>
      <c r="D20" s="131"/>
    </row>
    <row r="21" ht="15.75" spans="1:4">
      <c r="A21" s="135" t="s">
        <v>1288</v>
      </c>
      <c r="B21" s="134"/>
      <c r="C21" s="130"/>
      <c r="D21" s="131"/>
    </row>
    <row r="22" ht="15.75" spans="1:4">
      <c r="A22" s="135" t="s">
        <v>1289</v>
      </c>
      <c r="B22" s="134"/>
      <c r="C22" s="130"/>
      <c r="D22" s="131"/>
    </row>
    <row r="23" ht="15.75" spans="1:4">
      <c r="A23" s="135" t="s">
        <v>1290</v>
      </c>
      <c r="B23" s="130"/>
      <c r="C23" s="130"/>
      <c r="D23" s="131"/>
    </row>
    <row r="24" ht="15.75" spans="1:4">
      <c r="A24" s="135" t="s">
        <v>1291</v>
      </c>
      <c r="B24" s="130"/>
      <c r="C24" s="130"/>
      <c r="D24" s="131"/>
    </row>
    <row r="25" ht="15.75" spans="1:4">
      <c r="A25" s="135" t="s">
        <v>1292</v>
      </c>
      <c r="B25" s="130"/>
      <c r="C25" s="130"/>
      <c r="D25" s="131"/>
    </row>
    <row r="26" ht="15.75" spans="1:4">
      <c r="A26" s="135" t="s">
        <v>1293</v>
      </c>
      <c r="B26" s="130"/>
      <c r="C26" s="130"/>
      <c r="D26" s="131"/>
    </row>
    <row r="27" ht="15.75" spans="1:4">
      <c r="A27" s="129" t="s">
        <v>1556</v>
      </c>
      <c r="B27" s="138"/>
      <c r="C27" s="130"/>
      <c r="D27" s="131"/>
    </row>
    <row r="28" ht="15.75" spans="1:4">
      <c r="A28" s="135" t="s">
        <v>1295</v>
      </c>
      <c r="B28" s="138"/>
      <c r="C28" s="130"/>
      <c r="D28" s="131"/>
    </row>
    <row r="29" ht="15.75" spans="1:4">
      <c r="A29" s="139" t="s">
        <v>1296</v>
      </c>
      <c r="B29" s="130"/>
      <c r="C29" s="130"/>
      <c r="D29" s="131"/>
    </row>
    <row r="30" ht="15.75" spans="1:4">
      <c r="A30" s="139" t="s">
        <v>1297</v>
      </c>
      <c r="B30" s="130"/>
      <c r="C30" s="130"/>
      <c r="D30" s="131"/>
    </row>
    <row r="31" ht="15.75" spans="1:4">
      <c r="A31" s="140" t="s">
        <v>1298</v>
      </c>
      <c r="B31" s="130"/>
      <c r="C31" s="130"/>
      <c r="D31" s="131"/>
    </row>
    <row r="32" ht="15.75" spans="1:4">
      <c r="A32" s="140" t="s">
        <v>1299</v>
      </c>
      <c r="B32" s="130"/>
      <c r="C32" s="130"/>
      <c r="D32" s="131"/>
    </row>
    <row r="33" ht="15.75" spans="1:4">
      <c r="A33" s="141" t="s">
        <v>1300</v>
      </c>
      <c r="B33" s="130"/>
      <c r="C33" s="130"/>
      <c r="D33" s="131"/>
    </row>
    <row r="34" ht="15.75" spans="1:4">
      <c r="A34" s="139" t="s">
        <v>1301</v>
      </c>
      <c r="B34" s="130"/>
      <c r="C34" s="130"/>
      <c r="D34" s="131"/>
    </row>
    <row r="35" ht="15.75" spans="1:4">
      <c r="A35" s="139" t="s">
        <v>1302</v>
      </c>
      <c r="B35" s="130"/>
      <c r="C35" s="130"/>
      <c r="D35" s="131"/>
    </row>
    <row r="36" ht="15.75" spans="1:4">
      <c r="A36" s="139" t="s">
        <v>1303</v>
      </c>
      <c r="B36" s="130"/>
      <c r="C36" s="130"/>
      <c r="D36" s="131"/>
    </row>
    <row r="37" ht="15.75" spans="1:4">
      <c r="A37" s="139" t="s">
        <v>1304</v>
      </c>
      <c r="B37" s="130"/>
      <c r="C37" s="130"/>
      <c r="D37" s="131"/>
    </row>
    <row r="38" ht="15.75" spans="1:4">
      <c r="A38" s="139" t="s">
        <v>1305</v>
      </c>
      <c r="B38" s="130"/>
      <c r="C38" s="130"/>
      <c r="D38" s="131"/>
    </row>
    <row r="39" ht="15.75" spans="1:4">
      <c r="A39" s="139" t="s">
        <v>1306</v>
      </c>
      <c r="B39" s="130"/>
      <c r="C39" s="130"/>
      <c r="D39" s="131"/>
    </row>
    <row r="40" ht="15.75" spans="1:4">
      <c r="A40" s="139" t="s">
        <v>1307</v>
      </c>
      <c r="B40" s="130"/>
      <c r="C40" s="130"/>
      <c r="D40" s="131"/>
    </row>
    <row r="41" ht="15.75" spans="1:4">
      <c r="A41" s="139" t="s">
        <v>1308</v>
      </c>
      <c r="B41" s="130"/>
      <c r="C41" s="130"/>
      <c r="D41" s="131"/>
    </row>
    <row r="42" ht="15.75" spans="1:4">
      <c r="A42" s="139" t="s">
        <v>1309</v>
      </c>
      <c r="B42" s="130"/>
      <c r="C42" s="130"/>
      <c r="D42" s="131"/>
    </row>
    <row r="43" ht="15.75" spans="1:4">
      <c r="A43" s="139" t="s">
        <v>1310</v>
      </c>
      <c r="B43" s="130"/>
      <c r="C43" s="130"/>
      <c r="D43" s="131"/>
    </row>
    <row r="44" ht="15.75" spans="1:4">
      <c r="A44" s="141" t="s">
        <v>1311</v>
      </c>
      <c r="B44" s="130"/>
      <c r="C44" s="130"/>
      <c r="D44" s="131"/>
    </row>
    <row r="45" ht="15.75" spans="1:4">
      <c r="A45" s="139" t="s">
        <v>1312</v>
      </c>
      <c r="B45" s="130"/>
      <c r="C45" s="130"/>
      <c r="D45" s="131"/>
    </row>
    <row r="46" ht="15.75" spans="1:4">
      <c r="A46" s="141" t="s">
        <v>1313</v>
      </c>
      <c r="B46" s="138"/>
      <c r="C46" s="130"/>
      <c r="D46" s="131"/>
    </row>
    <row r="47" ht="15.75" spans="1:4">
      <c r="A47" s="139" t="s">
        <v>1314</v>
      </c>
      <c r="B47" s="138"/>
      <c r="C47" s="130"/>
      <c r="D47" s="131"/>
    </row>
    <row r="48" ht="15.75" spans="1:4">
      <c r="A48" s="139" t="s">
        <v>1315</v>
      </c>
      <c r="B48" s="138"/>
      <c r="C48" s="130"/>
      <c r="D48" s="131"/>
    </row>
    <row r="49" ht="15.75" spans="1:4">
      <c r="A49" s="139" t="s">
        <v>1316</v>
      </c>
      <c r="B49" s="138"/>
      <c r="C49" s="130"/>
      <c r="D49" s="131"/>
    </row>
    <row r="50" ht="15.75" spans="1:4">
      <c r="A50" s="141" t="s">
        <v>1317</v>
      </c>
      <c r="B50" s="138"/>
      <c r="C50" s="130"/>
      <c r="D50" s="131"/>
    </row>
    <row r="51" ht="15.75" spans="1:4">
      <c r="A51" s="141" t="s">
        <v>1318</v>
      </c>
      <c r="B51" s="130"/>
      <c r="C51" s="130"/>
      <c r="D51" s="131"/>
    </row>
    <row r="52" ht="15.75" spans="1:4">
      <c r="A52" s="141" t="s">
        <v>1319</v>
      </c>
      <c r="B52" s="138"/>
      <c r="C52" s="138"/>
      <c r="D52" s="131"/>
    </row>
    <row r="53" ht="15.75" spans="1:4">
      <c r="A53" s="142"/>
      <c r="B53" s="130"/>
      <c r="C53" s="130"/>
      <c r="D53" s="131"/>
    </row>
    <row r="54" ht="15.75" spans="1:4">
      <c r="A54" s="142"/>
      <c r="B54" s="130"/>
      <c r="C54" s="130"/>
      <c r="D54" s="131"/>
    </row>
    <row r="55" ht="15.75" spans="1:4">
      <c r="A55" s="142"/>
      <c r="B55" s="130"/>
      <c r="C55" s="130"/>
      <c r="D55" s="131"/>
    </row>
    <row r="56" ht="15.75" spans="1:4">
      <c r="A56" s="143" t="s">
        <v>1557</v>
      </c>
      <c r="B56" s="130">
        <f>B52+B50+B46+B27+B17+B14+B10</f>
        <v>0</v>
      </c>
      <c r="C56" s="130">
        <f>C50+C46+C27+C17+C10+C14</f>
        <v>0</v>
      </c>
      <c r="D56" s="131"/>
    </row>
    <row r="57" ht="18" customHeight="1" spans="1:4">
      <c r="A57" t="s">
        <v>1558</v>
      </c>
      <c r="B57" s="144"/>
      <c r="C57" s="145"/>
      <c r="D57" s="146"/>
    </row>
  </sheetData>
  <mergeCells count="5">
    <mergeCell ref="A2:D2"/>
    <mergeCell ref="A4:A5"/>
    <mergeCell ref="B4:B5"/>
    <mergeCell ref="C4:C5"/>
    <mergeCell ref="D4:D5"/>
  </mergeCells>
  <pageMargins left="0.75" right="0.75" top="1" bottom="1" header="0.5" footer="0.5"/>
  <pageSetup paperSize="9" scale="71" fitToHeight="0"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6"/>
  <sheetViews>
    <sheetView workbookViewId="0">
      <selection activeCell="A2" sqref="A2:D2"/>
    </sheetView>
  </sheetViews>
  <sheetFormatPr defaultColWidth="9" defaultRowHeight="14.25" outlineLevelRow="5" outlineLevelCol="3"/>
  <cols>
    <col min="1" max="1" width="23.625" customWidth="1"/>
    <col min="2" max="2" width="17.125" customWidth="1"/>
    <col min="3" max="3" width="15.625" customWidth="1"/>
    <col min="4" max="4" width="24.375" customWidth="1"/>
  </cols>
  <sheetData>
    <row r="1" spans="1:4">
      <c r="A1" s="104" t="s">
        <v>1559</v>
      </c>
      <c r="B1" s="104"/>
      <c r="C1" s="104"/>
      <c r="D1" s="104"/>
    </row>
    <row r="2" ht="36.95" customHeight="1" spans="1:4">
      <c r="A2" s="91" t="s">
        <v>1560</v>
      </c>
      <c r="B2" s="91"/>
      <c r="C2" s="91"/>
      <c r="D2" s="91"/>
    </row>
    <row r="3" ht="21.95" customHeight="1" spans="1:4">
      <c r="A3" s="104"/>
      <c r="B3" s="104"/>
      <c r="C3" s="104"/>
      <c r="D3" s="105" t="s">
        <v>48</v>
      </c>
    </row>
    <row r="4" ht="21.95" customHeight="1" spans="1:4">
      <c r="A4" s="98" t="s">
        <v>1192</v>
      </c>
      <c r="B4" s="98" t="s">
        <v>1115</v>
      </c>
      <c r="C4" s="98" t="s">
        <v>1547</v>
      </c>
      <c r="D4" s="98" t="s">
        <v>1116</v>
      </c>
    </row>
    <row r="5" ht="21.95" customHeight="1" spans="1:4">
      <c r="A5" s="106" t="s">
        <v>1561</v>
      </c>
      <c r="B5" s="107"/>
      <c r="C5" s="107"/>
      <c r="D5" s="108"/>
    </row>
    <row r="6" ht="21.95" customHeight="1" spans="1:1">
      <c r="A6" t="s">
        <v>1558</v>
      </c>
    </row>
  </sheetData>
  <mergeCells count="1">
    <mergeCell ref="A2:D2"/>
  </mergeCells>
  <pageMargins left="0.75" right="0.75" top="1" bottom="1" header="0.5" footer="0.5"/>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15"/>
  <sheetViews>
    <sheetView workbookViewId="0">
      <selection activeCell="C15" sqref="C15"/>
    </sheetView>
  </sheetViews>
  <sheetFormatPr defaultColWidth="9" defaultRowHeight="14.25" outlineLevelCol="3"/>
  <cols>
    <col min="1" max="1" width="39.875" customWidth="1"/>
    <col min="2" max="2" width="17.125" customWidth="1"/>
    <col min="3" max="3" width="15.625" customWidth="1"/>
    <col min="4" max="4" width="24.375" customWidth="1"/>
  </cols>
  <sheetData>
    <row r="1" spans="1:4">
      <c r="A1" s="87" t="s">
        <v>1562</v>
      </c>
      <c r="B1" s="88"/>
      <c r="C1" s="88"/>
      <c r="D1" s="89"/>
    </row>
    <row r="2" ht="36.95" customHeight="1" spans="1:4">
      <c r="A2" s="90" t="s">
        <v>1563</v>
      </c>
      <c r="B2" s="91"/>
      <c r="C2" s="91"/>
      <c r="D2" s="92"/>
    </row>
    <row r="3" ht="21.95" customHeight="1" spans="1:4">
      <c r="A3" s="93"/>
      <c r="B3" s="94"/>
      <c r="C3" s="94"/>
      <c r="D3" s="95" t="s">
        <v>48</v>
      </c>
    </row>
    <row r="4" ht="21.95" customHeight="1" spans="1:4">
      <c r="A4" s="96" t="s">
        <v>49</v>
      </c>
      <c r="B4" s="97" t="s">
        <v>1115</v>
      </c>
      <c r="C4" s="97" t="s">
        <v>1547</v>
      </c>
      <c r="D4" s="97" t="s">
        <v>1116</v>
      </c>
    </row>
    <row r="5" ht="21.95" customHeight="1" spans="1:4">
      <c r="A5" s="98" t="s">
        <v>1564</v>
      </c>
      <c r="B5" s="98"/>
      <c r="C5" s="99"/>
      <c r="D5" s="98"/>
    </row>
    <row r="6" ht="21.95" customHeight="1" spans="1:4">
      <c r="A6" s="98" t="s">
        <v>1565</v>
      </c>
      <c r="B6" s="99">
        <v>600</v>
      </c>
      <c r="C6" s="99">
        <v>1000</v>
      </c>
      <c r="D6" s="98"/>
    </row>
    <row r="7" ht="21.95" customHeight="1" spans="1:4">
      <c r="A7" s="98" t="s">
        <v>1566</v>
      </c>
      <c r="B7" s="98"/>
      <c r="C7" s="99"/>
      <c r="D7" s="98"/>
    </row>
    <row r="8" ht="21.95" customHeight="1" spans="1:4">
      <c r="A8" s="98" t="s">
        <v>1567</v>
      </c>
      <c r="B8" s="98"/>
      <c r="C8" s="99"/>
      <c r="D8" s="98"/>
    </row>
    <row r="9" ht="21.95" customHeight="1" spans="1:4">
      <c r="A9" s="98" t="s">
        <v>1568</v>
      </c>
      <c r="B9" s="98"/>
      <c r="C9" s="99"/>
      <c r="D9" s="98"/>
    </row>
    <row r="10" ht="21.95" customHeight="1" spans="1:4">
      <c r="A10" s="100" t="s">
        <v>33</v>
      </c>
      <c r="B10" s="99">
        <f>SUM(B5:B9)</f>
        <v>600</v>
      </c>
      <c r="C10" s="99">
        <f>SUM(C5:C9)</f>
        <v>1000</v>
      </c>
      <c r="D10" s="98"/>
    </row>
    <row r="11" ht="21.95" customHeight="1" spans="1:4">
      <c r="A11" s="101" t="s">
        <v>35</v>
      </c>
      <c r="B11" s="99">
        <f>SUM(B12:B14)</f>
        <v>11</v>
      </c>
      <c r="C11" s="99">
        <f>SUM(C12:C14)</f>
        <v>8</v>
      </c>
      <c r="D11" s="102">
        <v>0</v>
      </c>
    </row>
    <row r="12" ht="21.95" customHeight="1" spans="1:4">
      <c r="A12" s="103" t="s">
        <v>1569</v>
      </c>
      <c r="B12" s="99">
        <v>8</v>
      </c>
      <c r="C12" s="99">
        <v>8</v>
      </c>
      <c r="D12" s="102">
        <v>0</v>
      </c>
    </row>
    <row r="13" ht="21.95" customHeight="1" spans="1:4">
      <c r="A13" s="103" t="s">
        <v>1570</v>
      </c>
      <c r="B13" s="98"/>
      <c r="C13" s="99"/>
      <c r="D13" s="98"/>
    </row>
    <row r="14" ht="21.95" customHeight="1" spans="1:4">
      <c r="A14" s="103" t="s">
        <v>44</v>
      </c>
      <c r="B14" s="99">
        <v>3</v>
      </c>
      <c r="C14" s="99"/>
      <c r="D14" s="98"/>
    </row>
    <row r="15" ht="21.95" customHeight="1" spans="1:4">
      <c r="A15" s="100" t="s">
        <v>45</v>
      </c>
      <c r="B15" s="99">
        <f>B11+B10</f>
        <v>611</v>
      </c>
      <c r="C15" s="99">
        <f>C11+C10</f>
        <v>1008</v>
      </c>
      <c r="D15" s="102">
        <v>0</v>
      </c>
    </row>
  </sheetData>
  <mergeCells count="1">
    <mergeCell ref="A2:D2"/>
  </mergeCells>
  <pageMargins left="0.75" right="0.75" top="1" bottom="1" header="0.5" footer="0.5"/>
  <pageSetup paperSize="9" scale="83" fitToHeight="0"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29"/>
  <sheetViews>
    <sheetView workbookViewId="0">
      <selection activeCell="B27" sqref="B27"/>
    </sheetView>
  </sheetViews>
  <sheetFormatPr defaultColWidth="9" defaultRowHeight="14.25" outlineLevelCol="3"/>
  <cols>
    <col min="1" max="1" width="39.875" customWidth="1"/>
    <col min="2" max="2" width="17.125" customWidth="1"/>
    <col min="3" max="3" width="15.625" customWidth="1"/>
    <col min="4" max="4" width="24.375" customWidth="1"/>
  </cols>
  <sheetData>
    <row r="1" ht="15" spans="1:4">
      <c r="A1" s="15" t="s">
        <v>1571</v>
      </c>
      <c r="B1" s="14"/>
      <c r="C1" s="14"/>
      <c r="D1" s="14"/>
    </row>
    <row r="2" ht="36.95" customHeight="1" spans="1:4">
      <c r="A2" s="65" t="s">
        <v>1572</v>
      </c>
      <c r="B2" s="65"/>
      <c r="C2" s="65"/>
      <c r="D2" s="65"/>
    </row>
    <row r="3" ht="21.95" customHeight="1" spans="1:4">
      <c r="A3" s="66"/>
      <c r="B3" s="67"/>
      <c r="C3" s="68" t="s">
        <v>32</v>
      </c>
      <c r="D3" s="69" t="s">
        <v>48</v>
      </c>
    </row>
    <row r="4" ht="21.95" customHeight="1" spans="1:4">
      <c r="A4" s="70" t="s">
        <v>1573</v>
      </c>
      <c r="B4" s="71" t="s">
        <v>1115</v>
      </c>
      <c r="C4" s="71" t="s">
        <v>1547</v>
      </c>
      <c r="D4" s="72" t="s">
        <v>1116</v>
      </c>
    </row>
    <row r="5" ht="18" customHeight="1" spans="1:4">
      <c r="A5" s="73" t="s">
        <v>1574</v>
      </c>
      <c r="B5" s="74"/>
      <c r="C5" s="74"/>
      <c r="D5" s="75"/>
    </row>
    <row r="6" ht="18" customHeight="1" spans="1:4">
      <c r="A6" s="73" t="s">
        <v>1575</v>
      </c>
      <c r="B6" s="76"/>
      <c r="C6" s="76"/>
      <c r="D6" s="77"/>
    </row>
    <row r="7" ht="18" customHeight="1" spans="1:4">
      <c r="A7" s="73" t="s">
        <v>1576</v>
      </c>
      <c r="B7" s="78">
        <f>SUM(B8:B10)</f>
        <v>8</v>
      </c>
      <c r="C7" s="78">
        <f>SUM(C8:C10)</f>
        <v>8</v>
      </c>
      <c r="D7" s="79">
        <v>0</v>
      </c>
    </row>
    <row r="8" ht="18" customHeight="1" spans="1:4">
      <c r="A8" s="73" t="s">
        <v>1577</v>
      </c>
      <c r="B8" s="78"/>
      <c r="C8" s="78"/>
      <c r="D8" s="77"/>
    </row>
    <row r="9" ht="18" customHeight="1" spans="1:4">
      <c r="A9" s="73" t="s">
        <v>1578</v>
      </c>
      <c r="B9" s="78"/>
      <c r="C9" s="78"/>
      <c r="D9" s="77"/>
    </row>
    <row r="10" ht="18" customHeight="1" spans="1:4">
      <c r="A10" s="73" t="s">
        <v>1579</v>
      </c>
      <c r="B10" s="80">
        <v>8</v>
      </c>
      <c r="C10" s="80">
        <v>8</v>
      </c>
      <c r="D10" s="79">
        <v>0</v>
      </c>
    </row>
    <row r="11" ht="18" customHeight="1" spans="1:4">
      <c r="A11" s="81" t="s">
        <v>1580</v>
      </c>
      <c r="B11" s="82"/>
      <c r="C11" s="82"/>
      <c r="D11" s="82"/>
    </row>
    <row r="12" ht="18" customHeight="1" spans="1:4">
      <c r="A12" s="81" t="s">
        <v>1581</v>
      </c>
      <c r="B12" s="82"/>
      <c r="C12" s="82"/>
      <c r="D12" s="82"/>
    </row>
    <row r="13" ht="18" customHeight="1" spans="1:4">
      <c r="A13" s="81" t="s">
        <v>1582</v>
      </c>
      <c r="B13" s="82"/>
      <c r="C13" s="82"/>
      <c r="D13" s="82"/>
    </row>
    <row r="14" ht="18" customHeight="1" spans="1:4">
      <c r="A14" s="81" t="s">
        <v>1583</v>
      </c>
      <c r="B14" s="82"/>
      <c r="C14" s="82"/>
      <c r="D14" s="82"/>
    </row>
    <row r="15" ht="18" customHeight="1" spans="1:4">
      <c r="A15" s="81" t="s">
        <v>1584</v>
      </c>
      <c r="B15" s="82"/>
      <c r="C15" s="82"/>
      <c r="D15" s="82"/>
    </row>
    <row r="16" ht="18" customHeight="1" spans="1:4">
      <c r="A16" s="81" t="s">
        <v>1585</v>
      </c>
      <c r="B16" s="82"/>
      <c r="C16" s="82"/>
      <c r="D16" s="82"/>
    </row>
    <row r="17" ht="18" customHeight="1" spans="1:4">
      <c r="A17" s="81" t="s">
        <v>1586</v>
      </c>
      <c r="B17" s="82"/>
      <c r="C17" s="82"/>
      <c r="D17" s="82"/>
    </row>
    <row r="18" ht="18" customHeight="1" spans="1:4">
      <c r="A18" s="81" t="s">
        <v>1582</v>
      </c>
      <c r="B18" s="82"/>
      <c r="C18" s="82"/>
      <c r="D18" s="82"/>
    </row>
    <row r="19" ht="18" customHeight="1" spans="1:4">
      <c r="A19" s="81" t="s">
        <v>1587</v>
      </c>
      <c r="B19" s="82">
        <f>B20</f>
        <v>603</v>
      </c>
      <c r="C19" s="82">
        <f>C20</f>
        <v>1000</v>
      </c>
      <c r="D19" s="82"/>
    </row>
    <row r="20" ht="18" customHeight="1" spans="1:4">
      <c r="A20" s="81" t="s">
        <v>1588</v>
      </c>
      <c r="B20" s="82">
        <v>603</v>
      </c>
      <c r="C20" s="82">
        <v>1000</v>
      </c>
      <c r="D20" s="82"/>
    </row>
    <row r="21" ht="18" customHeight="1" spans="1:4">
      <c r="A21" s="70" t="s">
        <v>1589</v>
      </c>
      <c r="B21" s="80">
        <f>B7+B11+B14+B16+B19</f>
        <v>611</v>
      </c>
      <c r="C21" s="80">
        <f>C7+C11+C14+C16+C19</f>
        <v>1008</v>
      </c>
      <c r="D21" s="79">
        <v>0</v>
      </c>
    </row>
    <row r="22" ht="18" customHeight="1" spans="1:4">
      <c r="A22" s="83" t="s">
        <v>1590</v>
      </c>
      <c r="B22" s="82">
        <f>SUM(B23:B26)</f>
        <v>0</v>
      </c>
      <c r="C22" s="82">
        <f>SUM(C23:C26)</f>
        <v>0</v>
      </c>
      <c r="D22" s="82"/>
    </row>
    <row r="23" ht="18" customHeight="1" spans="1:4">
      <c r="A23" s="84" t="s">
        <v>1591</v>
      </c>
      <c r="B23" s="82"/>
      <c r="C23" s="82"/>
      <c r="D23" s="82"/>
    </row>
    <row r="24" ht="18" customHeight="1" spans="1:4">
      <c r="A24" s="85" t="s">
        <v>1592</v>
      </c>
      <c r="B24" s="82"/>
      <c r="C24" s="82"/>
      <c r="D24" s="82"/>
    </row>
    <row r="25" ht="18" customHeight="1" spans="1:4">
      <c r="A25" s="86" t="s">
        <v>1593</v>
      </c>
      <c r="B25" s="82"/>
      <c r="C25" s="82"/>
      <c r="D25" s="82"/>
    </row>
    <row r="26" ht="18" customHeight="1" spans="1:4">
      <c r="A26" s="86" t="s">
        <v>1594</v>
      </c>
      <c r="B26" s="82"/>
      <c r="C26" s="82"/>
      <c r="D26" s="82"/>
    </row>
    <row r="27" ht="18" customHeight="1" spans="1:4">
      <c r="A27" s="70" t="s">
        <v>1595</v>
      </c>
      <c r="B27" s="80">
        <f>B21+B22</f>
        <v>611</v>
      </c>
      <c r="C27" s="80">
        <f>C21+C22</f>
        <v>1008</v>
      </c>
      <c r="D27" s="79">
        <v>0</v>
      </c>
    </row>
    <row r="28" ht="18" customHeight="1" spans="2:4">
      <c r="B28" s="14"/>
      <c r="C28" s="14"/>
      <c r="D28" s="14"/>
    </row>
    <row r="29" ht="21.95" customHeight="1"/>
  </sheetData>
  <mergeCells count="1">
    <mergeCell ref="A2:D2"/>
  </mergeCells>
  <pageMargins left="0.75" right="0.75" top="1" bottom="1" header="0.5" footer="0.5"/>
  <pageSetup paperSize="9" scale="83" fitToHeight="0"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5"/>
  <sheetViews>
    <sheetView tabSelected="1" workbookViewId="0">
      <selection activeCell="G13" sqref="G13"/>
    </sheetView>
  </sheetViews>
  <sheetFormatPr defaultColWidth="9" defaultRowHeight="14.25"/>
  <cols>
    <col min="1" max="1" width="37.125" customWidth="1"/>
    <col min="2" max="2" width="19.75" customWidth="1"/>
    <col min="3" max="4" width="17.5" customWidth="1"/>
    <col min="5" max="5" width="17.125" customWidth="1"/>
    <col min="6" max="6" width="16" customWidth="1"/>
    <col min="7" max="7" width="18.75" customWidth="1"/>
    <col min="8" max="8" width="12.125" customWidth="1"/>
    <col min="9" max="9" width="14" customWidth="1"/>
  </cols>
  <sheetData>
    <row r="1" spans="1:9">
      <c r="A1" s="28" t="s">
        <v>1596</v>
      </c>
      <c r="B1" s="29"/>
      <c r="C1" s="29"/>
      <c r="D1" s="29"/>
      <c r="E1" s="29"/>
      <c r="F1" s="29"/>
      <c r="G1" s="29"/>
      <c r="H1" s="29"/>
      <c r="I1" s="52"/>
    </row>
    <row r="2" ht="51" customHeight="1" spans="1:9">
      <c r="A2" s="57" t="s">
        <v>1597</v>
      </c>
      <c r="B2" s="58"/>
      <c r="C2" s="58"/>
      <c r="D2" s="59"/>
      <c r="E2" s="58"/>
      <c r="F2" s="58"/>
      <c r="G2" s="58"/>
      <c r="H2" s="58"/>
      <c r="I2" s="63"/>
    </row>
    <row r="3" ht="20.1" customHeight="1" spans="1:9">
      <c r="A3" s="33"/>
      <c r="B3" s="34"/>
      <c r="C3" s="34"/>
      <c r="D3" s="35"/>
      <c r="E3" s="34"/>
      <c r="F3" s="34"/>
      <c r="G3" s="34"/>
      <c r="H3" s="34"/>
      <c r="I3" s="64" t="s">
        <v>48</v>
      </c>
    </row>
    <row r="4" ht="42.75" spans="1:9">
      <c r="A4" s="36" t="s">
        <v>1598</v>
      </c>
      <c r="B4" s="37" t="s">
        <v>1117</v>
      </c>
      <c r="C4" s="38" t="s">
        <v>1599</v>
      </c>
      <c r="D4" s="38" t="s">
        <v>1600</v>
      </c>
      <c r="E4" s="39" t="s">
        <v>1601</v>
      </c>
      <c r="F4" s="40" t="s">
        <v>1602</v>
      </c>
      <c r="G4" s="40" t="s">
        <v>1603</v>
      </c>
      <c r="H4" s="40" t="s">
        <v>1604</v>
      </c>
      <c r="I4" s="55" t="s">
        <v>1605</v>
      </c>
    </row>
    <row r="5" ht="21.95" customHeight="1" spans="1:9">
      <c r="A5" s="60" t="s">
        <v>1606</v>
      </c>
      <c r="B5" s="49">
        <f>SUM(B6:B13)</f>
        <v>73775.287133</v>
      </c>
      <c r="C5" s="49"/>
      <c r="D5" s="49">
        <v>26709</v>
      </c>
      <c r="E5" s="49">
        <v>47067</v>
      </c>
      <c r="F5" s="49"/>
      <c r="G5" s="49"/>
      <c r="H5" s="49"/>
      <c r="I5" s="49">
        <f>I6+I7+I8+I9+I10</f>
        <v>0</v>
      </c>
    </row>
    <row r="6" ht="21.95" customHeight="1" spans="1:9">
      <c r="A6" s="43" t="s">
        <v>1607</v>
      </c>
      <c r="B6" s="49">
        <f t="shared" ref="B6:B8" si="0">D6+E6</f>
        <v>31059.847133</v>
      </c>
      <c r="C6" s="49"/>
      <c r="D6" s="49">
        <v>7392.12</v>
      </c>
      <c r="E6" s="49">
        <v>23667.727133</v>
      </c>
      <c r="F6" s="49"/>
      <c r="G6" s="49"/>
      <c r="H6" s="49"/>
      <c r="I6" s="49"/>
    </row>
    <row r="7" ht="21.95" customHeight="1" spans="1:9">
      <c r="A7" s="43" t="s">
        <v>1608</v>
      </c>
      <c r="B7" s="49">
        <f t="shared" si="0"/>
        <v>91</v>
      </c>
      <c r="C7" s="49"/>
      <c r="D7" s="49">
        <v>70</v>
      </c>
      <c r="E7" s="49">
        <v>21</v>
      </c>
      <c r="F7" s="49"/>
      <c r="G7" s="49"/>
      <c r="H7" s="49"/>
      <c r="I7" s="49"/>
    </row>
    <row r="8" ht="21.95" customHeight="1" spans="1:9">
      <c r="A8" s="44" t="s">
        <v>1609</v>
      </c>
      <c r="B8" s="49">
        <f t="shared" si="0"/>
        <v>42181.44</v>
      </c>
      <c r="C8" s="49"/>
      <c r="D8" s="49">
        <v>19181.44</v>
      </c>
      <c r="E8" s="49">
        <v>23000</v>
      </c>
      <c r="F8" s="49"/>
      <c r="G8" s="49"/>
      <c r="H8" s="49"/>
      <c r="I8" s="49"/>
    </row>
    <row r="9" ht="21.95" customHeight="1" spans="1:9">
      <c r="A9" s="44" t="s">
        <v>1610</v>
      </c>
      <c r="B9" s="49"/>
      <c r="C9" s="49"/>
      <c r="D9" s="49"/>
      <c r="E9" s="49"/>
      <c r="F9" s="49"/>
      <c r="G9" s="49"/>
      <c r="H9" s="49"/>
      <c r="I9" s="49"/>
    </row>
    <row r="10" ht="21.95" customHeight="1" spans="1:9">
      <c r="A10" s="61" t="s">
        <v>1611</v>
      </c>
      <c r="B10" s="49">
        <f>D10+E10</f>
        <v>395</v>
      </c>
      <c r="C10" s="49"/>
      <c r="D10" s="49">
        <v>35</v>
      </c>
      <c r="E10" s="49">
        <v>360</v>
      </c>
      <c r="F10" s="49"/>
      <c r="G10" s="49"/>
      <c r="H10" s="49"/>
      <c r="I10" s="49"/>
    </row>
    <row r="11" ht="21.95" customHeight="1" spans="1:9">
      <c r="A11" s="61" t="s">
        <v>1612</v>
      </c>
      <c r="B11" s="49">
        <v>48</v>
      </c>
      <c r="C11" s="49"/>
      <c r="D11" s="49">
        <v>30</v>
      </c>
      <c r="E11" s="49">
        <v>18</v>
      </c>
      <c r="F11" s="49"/>
      <c r="G11" s="49"/>
      <c r="H11" s="49"/>
      <c r="I11" s="49"/>
    </row>
    <row r="12" ht="21.95" customHeight="1" spans="1:9">
      <c r="A12" s="61" t="s">
        <v>1613</v>
      </c>
      <c r="B12" s="49"/>
      <c r="C12" s="49"/>
      <c r="D12" s="49"/>
      <c r="E12" s="49"/>
      <c r="F12" s="49"/>
      <c r="G12" s="49"/>
      <c r="H12" s="49"/>
      <c r="I12" s="49"/>
    </row>
    <row r="13" ht="21.95" customHeight="1" spans="1:9">
      <c r="A13" s="61" t="s">
        <v>1614</v>
      </c>
      <c r="B13" s="49"/>
      <c r="C13" s="49"/>
      <c r="D13" s="49"/>
      <c r="E13" s="49"/>
      <c r="F13" s="49"/>
      <c r="G13" s="49"/>
      <c r="H13" s="49"/>
      <c r="I13" s="49"/>
    </row>
    <row r="14" ht="21.95" customHeight="1" spans="1:11">
      <c r="A14" s="41" t="s">
        <v>1615</v>
      </c>
      <c r="B14" s="49">
        <v>55233.075097</v>
      </c>
      <c r="C14" s="49"/>
      <c r="D14" s="49">
        <v>54149.907514</v>
      </c>
      <c r="E14" s="49">
        <v>1083.167583</v>
      </c>
      <c r="F14" s="49"/>
      <c r="G14" s="49"/>
      <c r="H14" s="49"/>
      <c r="I14" s="49"/>
      <c r="K14" s="56"/>
    </row>
    <row r="15" ht="21.95" customHeight="1" spans="1:9">
      <c r="A15" s="62" t="s">
        <v>1616</v>
      </c>
      <c r="B15" s="42">
        <f>B5+B14</f>
        <v>129008.36223</v>
      </c>
      <c r="C15" s="42"/>
      <c r="D15" s="42">
        <v>80858</v>
      </c>
      <c r="E15" s="42">
        <f>E5+E14</f>
        <v>48150.167583</v>
      </c>
      <c r="F15" s="42"/>
      <c r="G15" s="42"/>
      <c r="H15" s="42"/>
      <c r="I15" s="42">
        <f>I5+I14</f>
        <v>0</v>
      </c>
    </row>
  </sheetData>
  <mergeCells count="1">
    <mergeCell ref="A2:I2"/>
  </mergeCells>
  <pageMargins left="0.75" right="0.75" top="1" bottom="1" header="0.5" footer="0.5"/>
  <pageSetup paperSize="9" scale="71" fitToHeight="0"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4"/>
  <sheetViews>
    <sheetView workbookViewId="0">
      <selection activeCell="B15" sqref="B15"/>
    </sheetView>
  </sheetViews>
  <sheetFormatPr defaultColWidth="9" defaultRowHeight="14.25"/>
  <cols>
    <col min="1" max="1" width="38" customWidth="1"/>
    <col min="2" max="2" width="17.625" customWidth="1"/>
    <col min="3" max="3" width="13.875" customWidth="1"/>
    <col min="4" max="4" width="15.75" customWidth="1"/>
    <col min="5" max="5" width="16.5" customWidth="1"/>
    <col min="6" max="6" width="18.5" customWidth="1"/>
    <col min="7" max="7" width="15.375" customWidth="1"/>
    <col min="8" max="8" width="10.125" customWidth="1"/>
    <col min="9" max="9" width="15" customWidth="1"/>
  </cols>
  <sheetData>
    <row r="1" spans="1:9">
      <c r="A1" s="28" t="s">
        <v>1617</v>
      </c>
      <c r="B1" s="29"/>
      <c r="C1" s="29"/>
      <c r="D1" s="29"/>
      <c r="E1" s="29"/>
      <c r="F1" s="29"/>
      <c r="G1" s="29"/>
      <c r="H1" s="29"/>
      <c r="I1" s="52"/>
    </row>
    <row r="2" ht="51" customHeight="1" spans="1:9">
      <c r="A2" s="30" t="s">
        <v>1618</v>
      </c>
      <c r="B2" s="31"/>
      <c r="C2" s="31"/>
      <c r="D2" s="32"/>
      <c r="E2" s="31"/>
      <c r="F2" s="31"/>
      <c r="G2" s="31"/>
      <c r="H2" s="31"/>
      <c r="I2" s="53"/>
    </row>
    <row r="3" ht="20.1" customHeight="1" spans="1:9">
      <c r="A3" s="33"/>
      <c r="B3" s="34"/>
      <c r="C3" s="34"/>
      <c r="D3" s="35"/>
      <c r="E3" s="34"/>
      <c r="F3" s="34"/>
      <c r="G3" s="34"/>
      <c r="H3" s="34"/>
      <c r="I3" s="54" t="s">
        <v>48</v>
      </c>
    </row>
    <row r="4" ht="41.1" customHeight="1" spans="1:9">
      <c r="A4" s="36" t="s">
        <v>1598</v>
      </c>
      <c r="B4" s="37" t="s">
        <v>1619</v>
      </c>
      <c r="C4" s="38" t="s">
        <v>1599</v>
      </c>
      <c r="D4" s="38" t="s">
        <v>1620</v>
      </c>
      <c r="E4" s="39" t="s">
        <v>1601</v>
      </c>
      <c r="F4" s="40" t="s">
        <v>1602</v>
      </c>
      <c r="G4" s="40" t="s">
        <v>1621</v>
      </c>
      <c r="H4" s="40" t="s">
        <v>1622</v>
      </c>
      <c r="I4" s="55" t="s">
        <v>1623</v>
      </c>
    </row>
    <row r="5" ht="21.95" customHeight="1" spans="1:9">
      <c r="A5" s="41" t="s">
        <v>1624</v>
      </c>
      <c r="B5" s="42">
        <f>C5+D5+E5+F5+G5+H5+I5</f>
        <v>66210.047444</v>
      </c>
      <c r="C5" s="42"/>
      <c r="D5" s="42">
        <f>D6+D7+D8+D9+D10</f>
        <v>19470.4082</v>
      </c>
      <c r="E5" s="42">
        <f>E6+E7+E8+E9+E10</f>
        <v>46739.639244</v>
      </c>
      <c r="F5" s="42"/>
      <c r="G5" s="42"/>
      <c r="H5" s="42"/>
      <c r="I5" s="42"/>
    </row>
    <row r="6" ht="21.95" customHeight="1" spans="1:9">
      <c r="A6" s="43" t="s">
        <v>1625</v>
      </c>
      <c r="B6" s="42">
        <f t="shared" ref="B6:B8" si="0">D6+E6</f>
        <v>64126.927444</v>
      </c>
      <c r="C6" s="42"/>
      <c r="D6" s="42">
        <v>19457.2882</v>
      </c>
      <c r="E6" s="42">
        <v>44669.639244</v>
      </c>
      <c r="F6" s="42"/>
      <c r="G6" s="42"/>
      <c r="H6" s="42"/>
      <c r="I6" s="47"/>
    </row>
    <row r="7" ht="21.95" customHeight="1" spans="1:9">
      <c r="A7" s="43" t="s">
        <v>1626</v>
      </c>
      <c r="B7" s="42">
        <f t="shared" si="0"/>
        <v>2050</v>
      </c>
      <c r="C7" s="42"/>
      <c r="D7" s="42">
        <v>0</v>
      </c>
      <c r="E7" s="42">
        <v>2050</v>
      </c>
      <c r="F7" s="42"/>
      <c r="G7" s="42"/>
      <c r="H7" s="42"/>
      <c r="I7" s="47"/>
    </row>
    <row r="8" ht="21.95" customHeight="1" spans="1:9">
      <c r="A8" s="44" t="s">
        <v>1627</v>
      </c>
      <c r="B8" s="42">
        <f t="shared" si="0"/>
        <v>33.12</v>
      </c>
      <c r="C8" s="42"/>
      <c r="D8" s="42">
        <v>13.12</v>
      </c>
      <c r="E8" s="42">
        <v>20</v>
      </c>
      <c r="F8" s="42"/>
      <c r="G8" s="42"/>
      <c r="H8" s="42"/>
      <c r="I8" s="42"/>
    </row>
    <row r="9" ht="21.95" customHeight="1" spans="1:9">
      <c r="A9" s="44" t="s">
        <v>1628</v>
      </c>
      <c r="B9" s="42"/>
      <c r="C9" s="42"/>
      <c r="D9" s="42"/>
      <c r="E9" s="42"/>
      <c r="F9" s="42"/>
      <c r="G9" s="42"/>
      <c r="H9" s="42"/>
      <c r="I9" s="42"/>
    </row>
    <row r="10" ht="21.95" customHeight="1" spans="1:9">
      <c r="A10" s="44" t="s">
        <v>1629</v>
      </c>
      <c r="B10" s="42"/>
      <c r="C10" s="45"/>
      <c r="D10" s="42"/>
      <c r="E10" s="42"/>
      <c r="F10" s="42"/>
      <c r="G10" s="42"/>
      <c r="H10" s="42"/>
      <c r="I10" s="42"/>
    </row>
    <row r="11" ht="21.95" customHeight="1" spans="1:9">
      <c r="A11" s="46" t="s">
        <v>1630</v>
      </c>
      <c r="B11" s="42"/>
      <c r="C11" s="45"/>
      <c r="D11" s="42">
        <v>7238.1518</v>
      </c>
      <c r="E11" s="42">
        <v>327.087889</v>
      </c>
      <c r="F11" s="42"/>
      <c r="G11" s="42"/>
      <c r="H11" s="47"/>
      <c r="I11" s="47"/>
    </row>
    <row r="12" ht="27.95" customHeight="1" spans="1:11">
      <c r="A12" s="48" t="s">
        <v>1631</v>
      </c>
      <c r="B12" s="42">
        <f>D12+E12</f>
        <v>62798.075097</v>
      </c>
      <c r="C12" s="49"/>
      <c r="D12" s="49">
        <v>61387.907514</v>
      </c>
      <c r="E12" s="49">
        <v>1410.167583</v>
      </c>
      <c r="F12" s="49"/>
      <c r="G12" s="49"/>
      <c r="H12" s="50"/>
      <c r="I12" s="50"/>
      <c r="K12" s="56"/>
    </row>
    <row r="13" ht="22.5" customHeight="1" spans="1:9">
      <c r="A13" s="51" t="s">
        <v>1616</v>
      </c>
      <c r="B13" s="49">
        <f>B12+B5</f>
        <v>129008.122541</v>
      </c>
      <c r="C13" s="49"/>
      <c r="D13" s="49">
        <f>D12+D5</f>
        <v>80858.315714</v>
      </c>
      <c r="E13" s="49">
        <f>E12+E5</f>
        <v>48149.806827</v>
      </c>
      <c r="F13" s="49"/>
      <c r="G13" s="49"/>
      <c r="H13" s="49"/>
      <c r="I13" s="49"/>
    </row>
    <row r="14" ht="18" customHeight="1"/>
  </sheetData>
  <mergeCells count="1">
    <mergeCell ref="A2:I2"/>
  </mergeCells>
  <pageMargins left="0.75" right="0.75" top="1" bottom="1" header="0.5" footer="0.5"/>
  <pageSetup paperSize="9" scale="75" fitToHeight="0"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12"/>
  <sheetViews>
    <sheetView showGridLines="0" showZeros="0" workbookViewId="0">
      <selection activeCell="B10" sqref="B10"/>
    </sheetView>
  </sheetViews>
  <sheetFormatPr defaultColWidth="6.75" defaultRowHeight="12.75" customHeight="1" outlineLevelCol="3"/>
  <cols>
    <col min="1" max="1" width="55.5" style="14" customWidth="1"/>
    <col min="2" max="2" width="21.625" style="14" customWidth="1"/>
    <col min="3" max="16384" width="6.75" style="14"/>
  </cols>
  <sheetData>
    <row r="1" ht="19.5" customHeight="1" spans="1:2">
      <c r="A1" s="15" t="s">
        <v>1632</v>
      </c>
      <c r="B1" s="16"/>
    </row>
    <row r="2" ht="31.5" customHeight="1" spans="1:2">
      <c r="A2" s="17" t="s">
        <v>1633</v>
      </c>
      <c r="B2" s="17"/>
    </row>
    <row r="3" ht="19.5" customHeight="1" spans="1:2">
      <c r="A3" s="19"/>
      <c r="B3" s="20" t="s">
        <v>48</v>
      </c>
    </row>
    <row r="4" ht="36" customHeight="1" spans="1:2">
      <c r="A4" s="21" t="s">
        <v>1634</v>
      </c>
      <c r="B4" s="21" t="s">
        <v>1635</v>
      </c>
    </row>
    <row r="5" ht="19.5" customHeight="1" spans="1:3">
      <c r="A5" s="23" t="s">
        <v>1636</v>
      </c>
      <c r="B5" s="27">
        <v>288719</v>
      </c>
      <c r="C5" s="25"/>
    </row>
    <row r="6" ht="19.5" customHeight="1" spans="1:3">
      <c r="A6" s="23" t="s">
        <v>1637</v>
      </c>
      <c r="B6" s="27">
        <v>288709</v>
      </c>
      <c r="C6" s="25"/>
    </row>
    <row r="7" ht="19.5" customHeight="1" spans="1:3">
      <c r="A7" s="23" t="s">
        <v>1638</v>
      </c>
      <c r="B7" s="27">
        <v>33038</v>
      </c>
      <c r="C7" s="25"/>
    </row>
    <row r="8" ht="19.5" customHeight="1" spans="1:4">
      <c r="A8" s="23" t="s">
        <v>1639</v>
      </c>
      <c r="B8" s="27">
        <v>18808</v>
      </c>
      <c r="C8" s="25"/>
      <c r="D8" s="25"/>
    </row>
    <row r="9" ht="19.5" customHeight="1" spans="1:3">
      <c r="A9" s="23" t="s">
        <v>1640</v>
      </c>
      <c r="B9" s="27">
        <v>9488</v>
      </c>
      <c r="C9" s="25"/>
    </row>
    <row r="10" ht="19.5" customHeight="1" spans="1:3">
      <c r="A10" s="23" t="s">
        <v>1641</v>
      </c>
      <c r="B10" s="27"/>
      <c r="C10" s="25"/>
    </row>
    <row r="11" ht="19.5" customHeight="1" spans="1:3">
      <c r="A11" s="23" t="s">
        <v>1642</v>
      </c>
      <c r="B11" s="27">
        <v>10000</v>
      </c>
      <c r="C11" s="25"/>
    </row>
    <row r="12" ht="49.5" customHeight="1" spans="1:2">
      <c r="A12" s="26" t="s">
        <v>1643</v>
      </c>
      <c r="B12" s="26"/>
    </row>
  </sheetData>
  <sheetProtection formatCells="0" formatColumns="0" formatRows="0"/>
  <mergeCells count="2">
    <mergeCell ref="A2:B2"/>
    <mergeCell ref="A12:B12"/>
  </mergeCells>
  <printOptions horizontalCentered="1"/>
  <pageMargins left="0.708661417322835" right="0.708661417322835" top="0.354330708661417" bottom="0.31496062992126" header="0.31496062992126" footer="0.31496062992126"/>
  <pageSetup paperSize="9" orientation="landscape"/>
  <headerFooter alignWithMargins="0"/>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12"/>
  <sheetViews>
    <sheetView showGridLines="0" showZeros="0" workbookViewId="0">
      <selection activeCell="B8" sqref="B8"/>
    </sheetView>
  </sheetViews>
  <sheetFormatPr defaultColWidth="6.75" defaultRowHeight="12.75" customHeight="1" outlineLevelCol="5"/>
  <cols>
    <col min="1" max="1" width="55.5" style="14" customWidth="1"/>
    <col min="2" max="2" width="21.625" style="14" customWidth="1"/>
    <col min="3" max="3" width="9" style="14" customWidth="1"/>
    <col min="4" max="16383" width="6.75" style="14"/>
  </cols>
  <sheetData>
    <row r="1" ht="19.5" customHeight="1" spans="1:2">
      <c r="A1" s="15" t="s">
        <v>1644</v>
      </c>
      <c r="B1" s="16"/>
    </row>
    <row r="2" ht="31.5" customHeight="1" spans="1:3">
      <c r="A2" s="17" t="s">
        <v>1645</v>
      </c>
      <c r="B2" s="17"/>
      <c r="C2" s="18"/>
    </row>
    <row r="3" ht="19.5" customHeight="1" spans="1:2">
      <c r="A3" s="19"/>
      <c r="B3" s="20" t="s">
        <v>48</v>
      </c>
    </row>
    <row r="4" ht="36" customHeight="1" spans="1:3">
      <c r="A4" s="21" t="s">
        <v>1634</v>
      </c>
      <c r="B4" s="21" t="s">
        <v>1646</v>
      </c>
      <c r="C4" s="22"/>
    </row>
    <row r="5" ht="19.5" customHeight="1" spans="1:5">
      <c r="A5" s="23" t="s">
        <v>1636</v>
      </c>
      <c r="B5" s="24">
        <v>474780</v>
      </c>
      <c r="C5" s="22"/>
      <c r="D5" s="25"/>
      <c r="E5" s="25"/>
    </row>
    <row r="6" ht="19.5" customHeight="1" spans="1:5">
      <c r="A6" s="23" t="s">
        <v>1637</v>
      </c>
      <c r="B6" s="24">
        <v>473380</v>
      </c>
      <c r="C6" s="22"/>
      <c r="D6" s="25"/>
      <c r="E6" s="25"/>
    </row>
    <row r="7" ht="19.5" customHeight="1" spans="1:5">
      <c r="A7" s="23" t="s">
        <v>1638</v>
      </c>
      <c r="B7" s="24">
        <v>192900</v>
      </c>
      <c r="D7" s="25"/>
      <c r="E7" s="25"/>
    </row>
    <row r="8" ht="19.5" customHeight="1" spans="1:6">
      <c r="A8" s="23" t="s">
        <v>1639</v>
      </c>
      <c r="B8" s="24">
        <v>23100</v>
      </c>
      <c r="D8" s="25"/>
      <c r="E8" s="25"/>
      <c r="F8" s="25"/>
    </row>
    <row r="9" ht="19.5" customHeight="1" spans="1:5">
      <c r="A9" s="23" t="s">
        <v>1640</v>
      </c>
      <c r="B9" s="24">
        <v>11679</v>
      </c>
      <c r="D9" s="25"/>
      <c r="E9" s="25"/>
    </row>
    <row r="10" ht="19.5" customHeight="1" spans="1:5">
      <c r="A10" s="23" t="s">
        <v>1641</v>
      </c>
      <c r="B10" s="24">
        <v>5300</v>
      </c>
      <c r="D10" s="25"/>
      <c r="E10" s="25"/>
    </row>
    <row r="11" ht="19.5" customHeight="1" spans="1:5">
      <c r="A11" s="23" t="s">
        <v>1642</v>
      </c>
      <c r="B11" s="24">
        <v>18000</v>
      </c>
      <c r="D11" s="25"/>
      <c r="E11" s="25"/>
    </row>
    <row r="12" ht="56.25" customHeight="1" spans="1:2">
      <c r="A12" s="26" t="s">
        <v>1643</v>
      </c>
      <c r="B12" s="26"/>
    </row>
  </sheetData>
  <sheetProtection formatCells="0" formatColumns="0" formatRows="0"/>
  <mergeCells count="2">
    <mergeCell ref="A2:B2"/>
    <mergeCell ref="A12:B12"/>
  </mergeCells>
  <printOptions horizontalCentered="1"/>
  <pageMargins left="0.708661417322835" right="0.708661417322835" top="0.354330708661417" bottom="0.31496062992126" header="0.31496062992126" footer="0.31496062992126"/>
  <pageSetup paperSize="9" orientation="landscape"/>
  <headerFooter alignWithMargins="0"/>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12"/>
  <sheetViews>
    <sheetView workbookViewId="0">
      <selection activeCell="B9" sqref="B9"/>
    </sheetView>
  </sheetViews>
  <sheetFormatPr defaultColWidth="9" defaultRowHeight="14.25" outlineLevelCol="4"/>
  <cols>
    <col min="1" max="1" width="41.625" style="2" customWidth="1"/>
    <col min="2" max="2" width="27.375" style="2" customWidth="1"/>
    <col min="3" max="16384" width="9" style="2"/>
  </cols>
  <sheetData>
    <row r="1" spans="1:1">
      <c r="A1" s="2" t="s">
        <v>1647</v>
      </c>
    </row>
    <row r="2" ht="32.25" customHeight="1" spans="1:2">
      <c r="A2" s="3" t="s">
        <v>1648</v>
      </c>
      <c r="B2" s="3"/>
    </row>
    <row r="3" s="1" customFormat="1" ht="20.1" customHeight="1" spans="1:2">
      <c r="A3" s="4"/>
      <c r="B3" s="5" t="s">
        <v>48</v>
      </c>
    </row>
    <row r="4" ht="50.1" customHeight="1" spans="1:2">
      <c r="A4" s="6" t="s">
        <v>49</v>
      </c>
      <c r="B4" s="6" t="s">
        <v>1547</v>
      </c>
    </row>
    <row r="5" ht="50.1" customHeight="1" spans="1:3">
      <c r="A5" s="6" t="s">
        <v>1117</v>
      </c>
      <c r="B5" s="6">
        <f>SUM(B6:B8)</f>
        <v>1793</v>
      </c>
      <c r="C5" s="7"/>
    </row>
    <row r="6" ht="50.1" customHeight="1" spans="1:5">
      <c r="A6" s="8" t="s">
        <v>1649</v>
      </c>
      <c r="B6" s="6"/>
      <c r="C6" s="7"/>
      <c r="E6" s="9"/>
    </row>
    <row r="7" ht="50.1" customHeight="1" spans="1:3">
      <c r="A7" s="8" t="s">
        <v>1650</v>
      </c>
      <c r="B7" s="6">
        <v>737</v>
      </c>
      <c r="C7" s="7"/>
    </row>
    <row r="8" ht="50.1" customHeight="1" spans="1:3">
      <c r="A8" s="8" t="s">
        <v>1651</v>
      </c>
      <c r="B8" s="6">
        <f>SUM(B9:B10)</f>
        <v>1056</v>
      </c>
      <c r="C8" s="7"/>
    </row>
    <row r="9" ht="50.1" customHeight="1" spans="1:3">
      <c r="A9" s="10" t="s">
        <v>1652</v>
      </c>
      <c r="B9" s="6">
        <v>953</v>
      </c>
      <c r="C9" s="7"/>
    </row>
    <row r="10" ht="50.1" customHeight="1" spans="1:3">
      <c r="A10" s="11" t="s">
        <v>1653</v>
      </c>
      <c r="B10" s="6">
        <v>103</v>
      </c>
      <c r="C10" s="7"/>
    </row>
    <row r="11" ht="50.1" customHeight="1"/>
    <row r="12" ht="150.95" customHeight="1" spans="1:2">
      <c r="A12" s="12" t="s">
        <v>1654</v>
      </c>
      <c r="B12" s="13"/>
    </row>
  </sheetData>
  <mergeCells count="2">
    <mergeCell ref="A2:B2"/>
    <mergeCell ref="A12:B12"/>
  </mergeCells>
  <printOptions horizontalCentered="1" verticalCentered="1"/>
  <pageMargins left="0.55" right="0.2" top="0.98" bottom="0.98" header="0.51" footer="0.51"/>
  <pageSetup paperSize="9" fitToHeight="0" orientation="portrait"/>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47"/>
  <sheetViews>
    <sheetView topLeftCell="A11" workbookViewId="0">
      <selection activeCell="C30" sqref="C30"/>
    </sheetView>
  </sheetViews>
  <sheetFormatPr defaultColWidth="9" defaultRowHeight="14.25" outlineLevelCol="3"/>
  <cols>
    <col min="1" max="1" width="46.25" style="146" customWidth="1"/>
    <col min="2" max="2" width="24" style="144" customWidth="1"/>
    <col min="3" max="3" width="14.625" style="144" customWidth="1"/>
    <col min="4" max="4" width="24.5" style="311" customWidth="1"/>
    <col min="5" max="5" width="9.375" style="146"/>
    <col min="6" max="16384" width="9" style="146"/>
  </cols>
  <sheetData>
    <row r="1" spans="1:4">
      <c r="A1" s="312" t="s">
        <v>46</v>
      </c>
      <c r="B1" s="313"/>
      <c r="C1" s="313"/>
      <c r="D1" s="314"/>
    </row>
    <row r="2" ht="27.95" customHeight="1" spans="1:4">
      <c r="A2" s="315" t="s">
        <v>47</v>
      </c>
      <c r="B2" s="315"/>
      <c r="C2" s="315"/>
      <c r="D2" s="315"/>
    </row>
    <row r="3" spans="1:4">
      <c r="A3" s="312"/>
      <c r="B3" s="313"/>
      <c r="C3" s="313"/>
      <c r="D3" s="316" t="s">
        <v>48</v>
      </c>
    </row>
    <row r="4" ht="23.1" customHeight="1" spans="1:4">
      <c r="A4" s="317" t="s">
        <v>49</v>
      </c>
      <c r="B4" s="318" t="s">
        <v>50</v>
      </c>
      <c r="C4" s="318" t="s">
        <v>51</v>
      </c>
      <c r="D4" s="319" t="s">
        <v>52</v>
      </c>
    </row>
    <row r="5" ht="15.75" spans="1:4">
      <c r="A5" s="320" t="s">
        <v>53</v>
      </c>
      <c r="B5" s="130">
        <v>28653</v>
      </c>
      <c r="C5" s="130">
        <v>58860</v>
      </c>
      <c r="D5" s="131">
        <f>C5/B5</f>
        <v>2.05423515862213</v>
      </c>
    </row>
    <row r="6" ht="15.75" spans="1:4">
      <c r="A6" s="320" t="s">
        <v>54</v>
      </c>
      <c r="B6" s="130"/>
      <c r="C6" s="130"/>
      <c r="D6" s="131"/>
    </row>
    <row r="7" ht="15.75" spans="1:4">
      <c r="A7" s="320" t="s">
        <v>55</v>
      </c>
      <c r="B7" s="130"/>
      <c r="C7" s="130"/>
      <c r="D7" s="131"/>
    </row>
    <row r="8" ht="15.75" spans="1:4">
      <c r="A8" s="320" t="s">
        <v>56</v>
      </c>
      <c r="B8" s="130">
        <v>9864</v>
      </c>
      <c r="C8" s="130">
        <v>8707</v>
      </c>
      <c r="D8" s="131">
        <f t="shared" ref="D8:D20" si="0">C8/B8</f>
        <v>0.882704785077048</v>
      </c>
    </row>
    <row r="9" ht="15.75" spans="1:4">
      <c r="A9" s="320" t="s">
        <v>57</v>
      </c>
      <c r="B9" s="130">
        <v>117355</v>
      </c>
      <c r="C9" s="130">
        <v>117978</v>
      </c>
      <c r="D9" s="131">
        <f t="shared" si="0"/>
        <v>1.00530867879511</v>
      </c>
    </row>
    <row r="10" ht="15.75" spans="1:4">
      <c r="A10" s="320" t="s">
        <v>58</v>
      </c>
      <c r="B10" s="130">
        <v>17057</v>
      </c>
      <c r="C10" s="130">
        <v>10028</v>
      </c>
      <c r="D10" s="131">
        <f t="shared" si="0"/>
        <v>0.587911121533681</v>
      </c>
    </row>
    <row r="11" ht="15.75" spans="1:4">
      <c r="A11" s="320" t="s">
        <v>59</v>
      </c>
      <c r="B11" s="130">
        <v>10430</v>
      </c>
      <c r="C11" s="130">
        <v>6331</v>
      </c>
      <c r="D11" s="131">
        <f t="shared" si="0"/>
        <v>0.606999041227229</v>
      </c>
    </row>
    <row r="12" ht="15.75" spans="1:4">
      <c r="A12" s="320" t="s">
        <v>60</v>
      </c>
      <c r="B12" s="130">
        <v>129345</v>
      </c>
      <c r="C12" s="130">
        <v>126212</v>
      </c>
      <c r="D12" s="131">
        <f t="shared" si="0"/>
        <v>0.975777958173876</v>
      </c>
    </row>
    <row r="13" ht="15.75" spans="1:4">
      <c r="A13" s="320" t="s">
        <v>61</v>
      </c>
      <c r="B13" s="130">
        <v>79181</v>
      </c>
      <c r="C13" s="130">
        <v>76647</v>
      </c>
      <c r="D13" s="131">
        <f t="shared" si="0"/>
        <v>0.967997373107185</v>
      </c>
    </row>
    <row r="14" ht="15.75" spans="1:4">
      <c r="A14" s="321" t="s">
        <v>62</v>
      </c>
      <c r="B14" s="130">
        <v>4061</v>
      </c>
      <c r="C14" s="130">
        <v>6657</v>
      </c>
      <c r="D14" s="131">
        <f t="shared" si="0"/>
        <v>1.63925141590741</v>
      </c>
    </row>
    <row r="15" ht="15.75" spans="1:4">
      <c r="A15" s="321" t="s">
        <v>63</v>
      </c>
      <c r="B15" s="130">
        <v>19378</v>
      </c>
      <c r="C15" s="130">
        <v>14240</v>
      </c>
      <c r="D15" s="131">
        <f t="shared" si="0"/>
        <v>0.734853958096811</v>
      </c>
    </row>
    <row r="16" ht="15.75" spans="1:4">
      <c r="A16" s="321" t="s">
        <v>64</v>
      </c>
      <c r="B16" s="130">
        <v>73117</v>
      </c>
      <c r="C16" s="130">
        <v>73981</v>
      </c>
      <c r="D16" s="131">
        <f t="shared" si="0"/>
        <v>1.01181667738009</v>
      </c>
    </row>
    <row r="17" ht="15.75" spans="1:4">
      <c r="A17" s="322" t="s">
        <v>65</v>
      </c>
      <c r="B17" s="130">
        <v>11599</v>
      </c>
      <c r="C17" s="130">
        <v>8016</v>
      </c>
      <c r="D17" s="131">
        <f t="shared" si="0"/>
        <v>0.691094059832744</v>
      </c>
    </row>
    <row r="18" ht="15.75" spans="1:4">
      <c r="A18" s="321" t="s">
        <v>66</v>
      </c>
      <c r="B18" s="130">
        <v>510</v>
      </c>
      <c r="C18" s="130">
        <v>495</v>
      </c>
      <c r="D18" s="131">
        <f t="shared" si="0"/>
        <v>0.970588235294118</v>
      </c>
    </row>
    <row r="19" ht="15.75" spans="1:4">
      <c r="A19" s="321" t="s">
        <v>67</v>
      </c>
      <c r="B19" s="130">
        <v>820</v>
      </c>
      <c r="C19" s="130">
        <v>1231</v>
      </c>
      <c r="D19" s="131">
        <f t="shared" si="0"/>
        <v>1.50121951219512</v>
      </c>
    </row>
    <row r="20" ht="15.75" spans="1:4">
      <c r="A20" s="321" t="s">
        <v>68</v>
      </c>
      <c r="B20" s="130">
        <v>75</v>
      </c>
      <c r="C20" s="130">
        <v>70</v>
      </c>
      <c r="D20" s="131">
        <f t="shared" si="0"/>
        <v>0.933333333333333</v>
      </c>
    </row>
    <row r="21" ht="15.75" spans="1:4">
      <c r="A21" s="321" t="s">
        <v>69</v>
      </c>
      <c r="B21" s="130"/>
      <c r="C21" s="130"/>
      <c r="D21" s="131"/>
    </row>
    <row r="22" ht="15.75" spans="1:4">
      <c r="A22" s="321" t="s">
        <v>70</v>
      </c>
      <c r="B22" s="130">
        <v>3442</v>
      </c>
      <c r="C22" s="130">
        <v>4885</v>
      </c>
      <c r="D22" s="131">
        <f t="shared" ref="D22:D26" si="1">C22/B22</f>
        <v>1.4192330040674</v>
      </c>
    </row>
    <row r="23" ht="15.75" spans="1:4">
      <c r="A23" s="321" t="s">
        <v>71</v>
      </c>
      <c r="B23" s="130">
        <v>15887</v>
      </c>
      <c r="C23" s="130">
        <v>15960</v>
      </c>
      <c r="D23" s="131">
        <f t="shared" si="1"/>
        <v>1.00459495184742</v>
      </c>
    </row>
    <row r="24" ht="15.75" spans="1:4">
      <c r="A24" s="321" t="s">
        <v>72</v>
      </c>
      <c r="B24" s="130">
        <v>1100</v>
      </c>
      <c r="C24" s="130">
        <v>1080</v>
      </c>
      <c r="D24" s="131">
        <f t="shared" si="1"/>
        <v>0.981818181818182</v>
      </c>
    </row>
    <row r="25" ht="15.75" spans="1:4">
      <c r="A25" s="321" t="s">
        <v>73</v>
      </c>
      <c r="B25" s="130">
        <v>3643</v>
      </c>
      <c r="C25" s="130">
        <v>3723</v>
      </c>
      <c r="D25" s="131">
        <f t="shared" si="1"/>
        <v>1.02195992314027</v>
      </c>
    </row>
    <row r="26" ht="15.75" spans="1:4">
      <c r="A26" s="321" t="s">
        <v>74</v>
      </c>
      <c r="B26" s="130"/>
      <c r="C26" s="130">
        <v>5600</v>
      </c>
      <c r="D26" s="131"/>
    </row>
    <row r="27" ht="15.75" spans="1:4">
      <c r="A27" s="321" t="s">
        <v>75</v>
      </c>
      <c r="B27" s="130">
        <v>9488</v>
      </c>
      <c r="C27" s="130">
        <v>10000</v>
      </c>
      <c r="D27" s="131">
        <f>C26/B27</f>
        <v>0.590219224283305</v>
      </c>
    </row>
    <row r="28" ht="15.75" spans="1:4">
      <c r="A28" s="320" t="s">
        <v>76</v>
      </c>
      <c r="B28" s="130"/>
      <c r="D28" s="131"/>
    </row>
    <row r="29" ht="15.75" spans="1:4">
      <c r="A29" s="320" t="s">
        <v>77</v>
      </c>
      <c r="B29" s="130"/>
      <c r="C29" s="130">
        <v>20</v>
      </c>
      <c r="D29" s="131"/>
    </row>
    <row r="30" ht="20.1" customHeight="1" spans="1:4">
      <c r="A30" s="21" t="s">
        <v>78</v>
      </c>
      <c r="B30" s="130">
        <f>SUM(B5:B29)</f>
        <v>535005</v>
      </c>
      <c r="C30" s="130">
        <f>SUM(C5:C29)</f>
        <v>550721</v>
      </c>
      <c r="D30" s="131">
        <f>C30/B30</f>
        <v>1.02937542639788</v>
      </c>
    </row>
    <row r="31" ht="20.1" customHeight="1" spans="1:4">
      <c r="A31" s="21"/>
      <c r="B31" s="130"/>
      <c r="C31" s="130"/>
      <c r="D31" s="131"/>
    </row>
    <row r="32" ht="15.75" spans="1:4">
      <c r="A32" s="323" t="s">
        <v>79</v>
      </c>
      <c r="B32" s="324">
        <v>18808</v>
      </c>
      <c r="C32" s="324"/>
      <c r="D32" s="131">
        <f>C32/B32</f>
        <v>0</v>
      </c>
    </row>
    <row r="33" ht="15.75" spans="1:4">
      <c r="A33" s="323" t="s">
        <v>80</v>
      </c>
      <c r="B33" s="130">
        <f>SUM(B34:B42)</f>
        <v>5222</v>
      </c>
      <c r="C33" s="130">
        <f>SUM(C34:C42)</f>
        <v>5080</v>
      </c>
      <c r="D33" s="131">
        <f>C33/B33</f>
        <v>0.972807353504404</v>
      </c>
    </row>
    <row r="34" ht="15.75" spans="1:4">
      <c r="A34" s="325" t="s">
        <v>81</v>
      </c>
      <c r="B34" s="130"/>
      <c r="C34" s="130"/>
      <c r="D34" s="131"/>
    </row>
    <row r="35" ht="15.75" spans="1:4">
      <c r="A35" s="325" t="s">
        <v>82</v>
      </c>
      <c r="B35" s="130"/>
      <c r="C35" s="130"/>
      <c r="D35" s="131"/>
    </row>
    <row r="36" ht="15.75" spans="1:4">
      <c r="A36" s="325" t="s">
        <v>83</v>
      </c>
      <c r="B36" s="130"/>
      <c r="C36" s="130"/>
      <c r="D36" s="131"/>
    </row>
    <row r="37" ht="15.75" spans="1:4">
      <c r="A37" s="325" t="s">
        <v>84</v>
      </c>
      <c r="B37" s="130">
        <v>5222</v>
      </c>
      <c r="C37" s="130">
        <v>5080</v>
      </c>
      <c r="D37" s="131">
        <f>C37/B37</f>
        <v>0.972807353504404</v>
      </c>
    </row>
    <row r="38" ht="15.75" spans="1:4">
      <c r="A38" s="325" t="s">
        <v>85</v>
      </c>
      <c r="B38" s="130"/>
      <c r="C38" s="130"/>
      <c r="D38" s="131"/>
    </row>
    <row r="39" ht="15.75" spans="1:4">
      <c r="A39" s="325" t="s">
        <v>86</v>
      </c>
      <c r="B39" s="130"/>
      <c r="C39" s="130"/>
      <c r="D39" s="131"/>
    </row>
    <row r="40" ht="15.75" spans="1:4">
      <c r="A40" s="325" t="s">
        <v>87</v>
      </c>
      <c r="B40" s="130"/>
      <c r="C40" s="130"/>
      <c r="D40" s="131"/>
    </row>
    <row r="41" ht="15.75" spans="1:4">
      <c r="A41" s="325" t="s">
        <v>88</v>
      </c>
      <c r="B41" s="130"/>
      <c r="C41" s="130"/>
      <c r="D41" s="131"/>
    </row>
    <row r="42" ht="15.75" spans="1:4">
      <c r="A42" s="325" t="s">
        <v>89</v>
      </c>
      <c r="B42" s="130"/>
      <c r="C42" s="130"/>
      <c r="D42" s="131"/>
    </row>
    <row r="43" ht="15.75" spans="1:4">
      <c r="A43" s="326" t="s">
        <v>90</v>
      </c>
      <c r="B43" s="130">
        <v>25587</v>
      </c>
      <c r="C43" s="130">
        <v>3</v>
      </c>
      <c r="D43" s="131">
        <f>C43/B43</f>
        <v>0.000117247039512252</v>
      </c>
    </row>
    <row r="44" ht="15.75" spans="1:4">
      <c r="A44" s="169" t="s">
        <v>91</v>
      </c>
      <c r="B44" s="130">
        <f>B30+B32+B33+B43</f>
        <v>584622</v>
      </c>
      <c r="C44" s="130">
        <f>C30+C33+C43</f>
        <v>555804</v>
      </c>
      <c r="D44" s="131">
        <f>C44/B44</f>
        <v>0.950706610425198</v>
      </c>
    </row>
    <row r="45" spans="2:4">
      <c r="B45" s="327"/>
      <c r="C45" s="327"/>
      <c r="D45" s="328"/>
    </row>
    <row r="46" spans="2:4">
      <c r="B46" s="327"/>
      <c r="C46" s="327"/>
      <c r="D46" s="328"/>
    </row>
    <row r="47" spans="2:4">
      <c r="B47" s="327"/>
      <c r="C47" s="327"/>
      <c r="D47" s="328"/>
    </row>
  </sheetData>
  <autoFilter xmlns:etc="http://www.wps.cn/officeDocument/2017/etCustomData" ref="A4:D44" etc:filterBottomFollowUsedRange="0">
    <extLst/>
  </autoFilter>
  <mergeCells count="1">
    <mergeCell ref="A2:D2"/>
  </mergeCells>
  <pageMargins left="0.75" right="0.75" top="1" bottom="1" header="0.5" footer="0.5"/>
  <pageSetup paperSize="9" scale="74" fitToHeight="0"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1333"/>
  <sheetViews>
    <sheetView showZeros="0" workbookViewId="0">
      <selection activeCell="C5" sqref="C5"/>
    </sheetView>
  </sheetViews>
  <sheetFormatPr defaultColWidth="9" defaultRowHeight="14.25" outlineLevelCol="4"/>
  <cols>
    <col min="1" max="1" width="11.5" style="187" customWidth="1"/>
    <col min="2" max="2" width="24" style="282" customWidth="1"/>
    <col min="3" max="3" width="14.625" style="187" customWidth="1"/>
    <col min="4" max="4" width="14.75" style="283" customWidth="1"/>
    <col min="5" max="5" width="23.25" style="283" customWidth="1"/>
    <col min="6" max="16384" width="9" style="187"/>
  </cols>
  <sheetData>
    <row r="1" spans="1:4">
      <c r="A1" s="284" t="s">
        <v>92</v>
      </c>
      <c r="B1" s="285"/>
      <c r="C1" s="284"/>
      <c r="D1" s="286"/>
    </row>
    <row r="2" ht="27.95" customHeight="1" spans="1:5">
      <c r="A2" s="287" t="s">
        <v>93</v>
      </c>
      <c r="B2" s="288"/>
      <c r="C2" s="287"/>
      <c r="D2" s="287"/>
      <c r="E2" s="289"/>
    </row>
    <row r="3" spans="1:5">
      <c r="A3" s="290"/>
      <c r="B3" s="291"/>
      <c r="C3" s="292"/>
      <c r="D3" s="292"/>
      <c r="E3" s="293" t="s">
        <v>48</v>
      </c>
    </row>
    <row r="4" ht="23.1" customHeight="1" spans="1:5">
      <c r="A4" s="21" t="s">
        <v>94</v>
      </c>
      <c r="B4" s="21" t="s">
        <v>95</v>
      </c>
      <c r="C4" s="294" t="s">
        <v>96</v>
      </c>
      <c r="D4" s="21" t="s">
        <v>97</v>
      </c>
      <c r="E4" s="295" t="s">
        <v>52</v>
      </c>
    </row>
    <row r="5" spans="1:5">
      <c r="A5" s="296"/>
      <c r="B5" s="297" t="s">
        <v>98</v>
      </c>
      <c r="C5" s="298">
        <v>550721</v>
      </c>
      <c r="D5" s="298">
        <v>535005</v>
      </c>
      <c r="E5" s="299">
        <f t="shared" ref="E5:E68" si="0">C5/D5</f>
        <v>1.02937542639788</v>
      </c>
    </row>
    <row r="6" spans="1:5">
      <c r="A6" s="296">
        <v>201</v>
      </c>
      <c r="B6" s="297" t="s">
        <v>99</v>
      </c>
      <c r="C6" s="300">
        <v>58860</v>
      </c>
      <c r="D6" s="300">
        <v>28653</v>
      </c>
      <c r="E6" s="301">
        <f t="shared" si="0"/>
        <v>2.05423515862213</v>
      </c>
    </row>
    <row r="7" spans="1:5">
      <c r="A7" s="296">
        <v>20101</v>
      </c>
      <c r="B7" s="297" t="s">
        <v>100</v>
      </c>
      <c r="C7" s="302">
        <v>993</v>
      </c>
      <c r="D7" s="302">
        <v>1050</v>
      </c>
      <c r="E7" s="303">
        <f t="shared" si="0"/>
        <v>0.945714285714286</v>
      </c>
    </row>
    <row r="8" spans="1:5">
      <c r="A8" s="296">
        <v>2010101</v>
      </c>
      <c r="B8" s="296" t="s">
        <v>101</v>
      </c>
      <c r="C8" s="300">
        <v>744</v>
      </c>
      <c r="D8" s="300">
        <v>788</v>
      </c>
      <c r="E8" s="301">
        <f t="shared" si="0"/>
        <v>0.944162436548223</v>
      </c>
    </row>
    <row r="9" spans="1:5">
      <c r="A9" s="296">
        <v>2010102</v>
      </c>
      <c r="B9" s="296" t="s">
        <v>102</v>
      </c>
      <c r="C9" s="300">
        <v>0</v>
      </c>
      <c r="D9" s="300">
        <v>0</v>
      </c>
      <c r="E9" s="301"/>
    </row>
    <row r="10" spans="1:5">
      <c r="A10" s="296">
        <v>2010103</v>
      </c>
      <c r="B10" s="296" t="s">
        <v>103</v>
      </c>
      <c r="C10" s="300">
        <v>0</v>
      </c>
      <c r="D10" s="300">
        <v>0</v>
      </c>
      <c r="E10" s="301"/>
    </row>
    <row r="11" spans="1:5">
      <c r="A11" s="296">
        <v>2010104</v>
      </c>
      <c r="B11" s="296" t="s">
        <v>104</v>
      </c>
      <c r="C11" s="300">
        <v>0</v>
      </c>
      <c r="D11" s="300">
        <v>0</v>
      </c>
      <c r="E11" s="301"/>
    </row>
    <row r="12" spans="1:5">
      <c r="A12" s="296">
        <v>2010105</v>
      </c>
      <c r="B12" s="296" t="s">
        <v>105</v>
      </c>
      <c r="C12" s="300">
        <v>0</v>
      </c>
      <c r="D12" s="300">
        <v>0</v>
      </c>
      <c r="E12" s="301"/>
    </row>
    <row r="13" spans="1:5">
      <c r="A13" s="296">
        <v>2010106</v>
      </c>
      <c r="B13" s="296" t="s">
        <v>106</v>
      </c>
      <c r="C13" s="300">
        <v>13</v>
      </c>
      <c r="D13" s="300">
        <v>12</v>
      </c>
      <c r="E13" s="301">
        <f t="shared" si="0"/>
        <v>1.08333333333333</v>
      </c>
    </row>
    <row r="14" spans="1:5">
      <c r="A14" s="296">
        <v>2010107</v>
      </c>
      <c r="B14" s="296" t="s">
        <v>107</v>
      </c>
      <c r="C14" s="300">
        <v>8</v>
      </c>
      <c r="D14" s="300">
        <v>7</v>
      </c>
      <c r="E14" s="301">
        <f t="shared" si="0"/>
        <v>1.14285714285714</v>
      </c>
    </row>
    <row r="15" spans="1:5">
      <c r="A15" s="296">
        <v>2010108</v>
      </c>
      <c r="B15" s="296" t="s">
        <v>108</v>
      </c>
      <c r="C15" s="300">
        <v>8</v>
      </c>
      <c r="D15" s="300">
        <v>7</v>
      </c>
      <c r="E15" s="301">
        <f t="shared" si="0"/>
        <v>1.14285714285714</v>
      </c>
    </row>
    <row r="16" spans="1:5">
      <c r="A16" s="296">
        <v>2010109</v>
      </c>
      <c r="B16" s="296" t="s">
        <v>109</v>
      </c>
      <c r="C16" s="300">
        <v>0</v>
      </c>
      <c r="D16" s="300">
        <v>0</v>
      </c>
      <c r="E16" s="301"/>
    </row>
    <row r="17" spans="1:5">
      <c r="A17" s="296">
        <v>2010150</v>
      </c>
      <c r="B17" s="296" t="s">
        <v>110</v>
      </c>
      <c r="C17" s="300">
        <v>0</v>
      </c>
      <c r="D17" s="300">
        <v>11</v>
      </c>
      <c r="E17" s="301">
        <f t="shared" si="0"/>
        <v>0</v>
      </c>
    </row>
    <row r="18" spans="1:5">
      <c r="A18" s="296">
        <v>2010199</v>
      </c>
      <c r="B18" s="296" t="s">
        <v>111</v>
      </c>
      <c r="C18" s="300">
        <v>220</v>
      </c>
      <c r="D18" s="300">
        <v>225</v>
      </c>
      <c r="E18" s="301">
        <f t="shared" si="0"/>
        <v>0.977777777777778</v>
      </c>
    </row>
    <row r="19" spans="1:5">
      <c r="A19" s="296">
        <v>20102</v>
      </c>
      <c r="B19" s="297" t="s">
        <v>112</v>
      </c>
      <c r="C19" s="300">
        <v>1171</v>
      </c>
      <c r="D19" s="300">
        <v>752</v>
      </c>
      <c r="E19" s="301">
        <f t="shared" si="0"/>
        <v>1.55718085106383</v>
      </c>
    </row>
    <row r="20" spans="1:5">
      <c r="A20" s="296">
        <v>2010201</v>
      </c>
      <c r="B20" s="296" t="s">
        <v>101</v>
      </c>
      <c r="C20" s="300">
        <v>707</v>
      </c>
      <c r="D20" s="300">
        <v>565</v>
      </c>
      <c r="E20" s="301">
        <f t="shared" si="0"/>
        <v>1.25132743362832</v>
      </c>
    </row>
    <row r="21" spans="1:5">
      <c r="A21" s="296">
        <v>2010202</v>
      </c>
      <c r="B21" s="296" t="s">
        <v>102</v>
      </c>
      <c r="C21" s="300">
        <v>83</v>
      </c>
      <c r="D21" s="300">
        <v>0</v>
      </c>
      <c r="E21" s="301"/>
    </row>
    <row r="22" spans="1:5">
      <c r="A22" s="296">
        <v>2010203</v>
      </c>
      <c r="B22" s="296" t="s">
        <v>103</v>
      </c>
      <c r="C22" s="300">
        <v>0</v>
      </c>
      <c r="D22" s="300">
        <v>0</v>
      </c>
      <c r="E22" s="301"/>
    </row>
    <row r="23" spans="1:5">
      <c r="A23" s="296">
        <v>2010204</v>
      </c>
      <c r="B23" s="296" t="s">
        <v>113</v>
      </c>
      <c r="C23" s="300">
        <v>60</v>
      </c>
      <c r="D23" s="300">
        <v>65</v>
      </c>
      <c r="E23" s="301">
        <f t="shared" si="0"/>
        <v>0.923076923076923</v>
      </c>
    </row>
    <row r="24" spans="1:5">
      <c r="A24" s="296">
        <v>2010205</v>
      </c>
      <c r="B24" s="296" t="s">
        <v>114</v>
      </c>
      <c r="C24" s="300">
        <v>38</v>
      </c>
      <c r="D24" s="300">
        <v>0</v>
      </c>
      <c r="E24" s="301"/>
    </row>
    <row r="25" spans="1:5">
      <c r="A25" s="296">
        <v>2010206</v>
      </c>
      <c r="B25" s="296" t="s">
        <v>115</v>
      </c>
      <c r="C25" s="300">
        <v>35</v>
      </c>
      <c r="D25" s="300">
        <v>1</v>
      </c>
      <c r="E25" s="301">
        <f t="shared" si="0"/>
        <v>35</v>
      </c>
    </row>
    <row r="26" spans="1:5">
      <c r="A26" s="296">
        <v>2010250</v>
      </c>
      <c r="B26" s="296" t="s">
        <v>110</v>
      </c>
      <c r="C26" s="300">
        <v>138</v>
      </c>
      <c r="D26" s="300">
        <v>4</v>
      </c>
      <c r="E26" s="301">
        <f t="shared" si="0"/>
        <v>34.5</v>
      </c>
    </row>
    <row r="27" spans="1:5">
      <c r="A27" s="296">
        <v>2010299</v>
      </c>
      <c r="B27" s="296" t="s">
        <v>116</v>
      </c>
      <c r="C27" s="300">
        <v>110</v>
      </c>
      <c r="D27" s="300">
        <v>117</v>
      </c>
      <c r="E27" s="301">
        <f t="shared" si="0"/>
        <v>0.94017094017094</v>
      </c>
    </row>
    <row r="28" spans="1:5">
      <c r="A28" s="296">
        <v>20103</v>
      </c>
      <c r="B28" s="297" t="s">
        <v>117</v>
      </c>
      <c r="C28" s="300">
        <v>34714</v>
      </c>
      <c r="D28" s="300">
        <v>10892</v>
      </c>
      <c r="E28" s="301">
        <f t="shared" si="0"/>
        <v>3.18710980536173</v>
      </c>
    </row>
    <row r="29" spans="1:5">
      <c r="A29" s="296">
        <v>2010301</v>
      </c>
      <c r="B29" s="296" t="s">
        <v>101</v>
      </c>
      <c r="C29" s="300">
        <v>25457</v>
      </c>
      <c r="D29" s="300">
        <v>8775</v>
      </c>
      <c r="E29" s="301">
        <f t="shared" si="0"/>
        <v>2.90108262108262</v>
      </c>
    </row>
    <row r="30" spans="1:5">
      <c r="A30" s="296">
        <v>2010302</v>
      </c>
      <c r="B30" s="296" t="s">
        <v>102</v>
      </c>
      <c r="C30" s="300">
        <v>1330</v>
      </c>
      <c r="D30" s="300">
        <v>0</v>
      </c>
      <c r="E30" s="301"/>
    </row>
    <row r="31" spans="1:5">
      <c r="A31" s="296">
        <v>2010303</v>
      </c>
      <c r="B31" s="296" t="s">
        <v>103</v>
      </c>
      <c r="C31" s="300">
        <v>1400</v>
      </c>
      <c r="D31" s="300">
        <v>0</v>
      </c>
      <c r="E31" s="301"/>
    </row>
    <row r="32" spans="1:5">
      <c r="A32" s="296">
        <v>2010304</v>
      </c>
      <c r="B32" s="296" t="s">
        <v>118</v>
      </c>
      <c r="C32" s="300">
        <v>0</v>
      </c>
      <c r="D32" s="300">
        <v>0</v>
      </c>
      <c r="E32" s="301"/>
    </row>
    <row r="33" spans="1:5">
      <c r="A33" s="296">
        <v>2010305</v>
      </c>
      <c r="B33" s="296" t="s">
        <v>119</v>
      </c>
      <c r="C33" s="300">
        <v>0</v>
      </c>
      <c r="D33" s="300">
        <v>0</v>
      </c>
      <c r="E33" s="301"/>
    </row>
    <row r="34" spans="1:5">
      <c r="A34" s="296">
        <v>2010306</v>
      </c>
      <c r="B34" s="296" t="s">
        <v>120</v>
      </c>
      <c r="C34" s="300">
        <v>0</v>
      </c>
      <c r="D34" s="300">
        <v>0</v>
      </c>
      <c r="E34" s="301"/>
    </row>
    <row r="35" spans="1:5">
      <c r="A35" s="296">
        <v>2010309</v>
      </c>
      <c r="B35" s="296" t="s">
        <v>121</v>
      </c>
      <c r="C35" s="300">
        <v>0</v>
      </c>
      <c r="D35" s="300">
        <v>0</v>
      </c>
      <c r="E35" s="301"/>
    </row>
    <row r="36" spans="1:5">
      <c r="A36" s="296">
        <v>2010350</v>
      </c>
      <c r="B36" s="296" t="s">
        <v>110</v>
      </c>
      <c r="C36" s="298">
        <v>4192</v>
      </c>
      <c r="D36" s="300">
        <v>777</v>
      </c>
      <c r="E36" s="299">
        <f t="shared" si="0"/>
        <v>5.39510939510939</v>
      </c>
    </row>
    <row r="37" spans="1:5">
      <c r="A37" s="296">
        <v>2010399</v>
      </c>
      <c r="B37" s="296" t="s">
        <v>122</v>
      </c>
      <c r="C37" s="300">
        <v>2335</v>
      </c>
      <c r="D37" s="300">
        <v>1340</v>
      </c>
      <c r="E37" s="301">
        <f t="shared" si="0"/>
        <v>1.74253731343284</v>
      </c>
    </row>
    <row r="38" spans="1:5">
      <c r="A38" s="296">
        <v>20104</v>
      </c>
      <c r="B38" s="297" t="s">
        <v>123</v>
      </c>
      <c r="C38" s="302">
        <v>2091</v>
      </c>
      <c r="D38" s="300">
        <v>1344</v>
      </c>
      <c r="E38" s="303">
        <f t="shared" si="0"/>
        <v>1.55580357142857</v>
      </c>
    </row>
    <row r="39" spans="1:5">
      <c r="A39" s="296">
        <v>2010401</v>
      </c>
      <c r="B39" s="296" t="s">
        <v>101</v>
      </c>
      <c r="C39" s="300">
        <v>627</v>
      </c>
      <c r="D39" s="300">
        <v>315</v>
      </c>
      <c r="E39" s="301">
        <f t="shared" si="0"/>
        <v>1.99047619047619</v>
      </c>
    </row>
    <row r="40" spans="1:5">
      <c r="A40" s="296">
        <v>2010402</v>
      </c>
      <c r="B40" s="296" t="s">
        <v>102</v>
      </c>
      <c r="C40" s="300">
        <v>563</v>
      </c>
      <c r="D40" s="300">
        <v>0</v>
      </c>
      <c r="E40" s="301"/>
    </row>
    <row r="41" spans="1:5">
      <c r="A41" s="296">
        <v>2010403</v>
      </c>
      <c r="B41" s="296" t="s">
        <v>103</v>
      </c>
      <c r="C41" s="300">
        <v>0</v>
      </c>
      <c r="D41" s="300">
        <v>0</v>
      </c>
      <c r="E41" s="301"/>
    </row>
    <row r="42" spans="1:5">
      <c r="A42" s="296">
        <v>2010404</v>
      </c>
      <c r="B42" s="296" t="s">
        <v>124</v>
      </c>
      <c r="C42" s="300">
        <v>0</v>
      </c>
      <c r="D42" s="300">
        <v>0</v>
      </c>
      <c r="E42" s="301"/>
    </row>
    <row r="43" spans="1:5">
      <c r="A43" s="296">
        <v>2010405</v>
      </c>
      <c r="B43" s="296" t="s">
        <v>125</v>
      </c>
      <c r="C43" s="300">
        <v>0</v>
      </c>
      <c r="D43" s="300">
        <v>0</v>
      </c>
      <c r="E43" s="301"/>
    </row>
    <row r="44" spans="1:5">
      <c r="A44" s="296">
        <v>2010406</v>
      </c>
      <c r="B44" s="296" t="s">
        <v>126</v>
      </c>
      <c r="C44" s="300">
        <v>101</v>
      </c>
      <c r="D44" s="300">
        <v>45</v>
      </c>
      <c r="E44" s="301">
        <f t="shared" si="0"/>
        <v>2.24444444444444</v>
      </c>
    </row>
    <row r="45" spans="1:5">
      <c r="A45" s="296">
        <v>2010407</v>
      </c>
      <c r="B45" s="296" t="s">
        <v>127</v>
      </c>
      <c r="C45" s="300">
        <v>0</v>
      </c>
      <c r="D45" s="300">
        <v>0</v>
      </c>
      <c r="E45" s="301"/>
    </row>
    <row r="46" spans="1:5">
      <c r="A46" s="296">
        <v>2010408</v>
      </c>
      <c r="B46" s="296" t="s">
        <v>128</v>
      </c>
      <c r="C46" s="300">
        <v>0</v>
      </c>
      <c r="D46" s="300">
        <v>1</v>
      </c>
      <c r="E46" s="301">
        <f t="shared" si="0"/>
        <v>0</v>
      </c>
    </row>
    <row r="47" spans="1:5">
      <c r="A47" s="296">
        <v>2010450</v>
      </c>
      <c r="B47" s="296" t="s">
        <v>110</v>
      </c>
      <c r="C47" s="300">
        <v>0</v>
      </c>
      <c r="D47" s="300">
        <v>1</v>
      </c>
      <c r="E47" s="301">
        <f t="shared" si="0"/>
        <v>0</v>
      </c>
    </row>
    <row r="48" spans="1:5">
      <c r="A48" s="296">
        <v>2010499</v>
      </c>
      <c r="B48" s="296" t="s">
        <v>129</v>
      </c>
      <c r="C48" s="300">
        <v>800</v>
      </c>
      <c r="D48" s="300">
        <v>982</v>
      </c>
      <c r="E48" s="301">
        <f t="shared" si="0"/>
        <v>0.814663951120163</v>
      </c>
    </row>
    <row r="49" spans="1:5">
      <c r="A49" s="296">
        <v>20105</v>
      </c>
      <c r="B49" s="297" t="s">
        <v>130</v>
      </c>
      <c r="C49" s="300">
        <v>811</v>
      </c>
      <c r="D49" s="300">
        <v>648</v>
      </c>
      <c r="E49" s="301">
        <f t="shared" si="0"/>
        <v>1.25154320987654</v>
      </c>
    </row>
    <row r="50" spans="1:5">
      <c r="A50" s="296">
        <v>2010501</v>
      </c>
      <c r="B50" s="296" t="s">
        <v>101</v>
      </c>
      <c r="C50" s="300">
        <v>201</v>
      </c>
      <c r="D50" s="300">
        <v>185</v>
      </c>
      <c r="E50" s="301">
        <f t="shared" si="0"/>
        <v>1.08648648648649</v>
      </c>
    </row>
    <row r="51" spans="1:5">
      <c r="A51" s="296">
        <v>2010502</v>
      </c>
      <c r="B51" s="296" t="s">
        <v>102</v>
      </c>
      <c r="C51" s="300">
        <v>190</v>
      </c>
      <c r="D51" s="300">
        <v>34</v>
      </c>
      <c r="E51" s="301">
        <f t="shared" si="0"/>
        <v>5.58823529411765</v>
      </c>
    </row>
    <row r="52" spans="1:5">
      <c r="A52" s="296">
        <v>2010503</v>
      </c>
      <c r="B52" s="296" t="s">
        <v>103</v>
      </c>
      <c r="C52" s="300">
        <v>0</v>
      </c>
      <c r="D52" s="300">
        <v>0</v>
      </c>
      <c r="E52" s="301"/>
    </row>
    <row r="53" spans="1:5">
      <c r="A53" s="296">
        <v>2010504</v>
      </c>
      <c r="B53" s="296" t="s">
        <v>131</v>
      </c>
      <c r="C53" s="300">
        <v>0</v>
      </c>
      <c r="D53" s="300">
        <v>0</v>
      </c>
      <c r="E53" s="301"/>
    </row>
    <row r="54" spans="1:5">
      <c r="A54" s="296">
        <v>2010505</v>
      </c>
      <c r="B54" s="296" t="s">
        <v>132</v>
      </c>
      <c r="C54" s="300">
        <v>220</v>
      </c>
      <c r="D54" s="300">
        <v>234</v>
      </c>
      <c r="E54" s="301">
        <f t="shared" si="0"/>
        <v>0.94017094017094</v>
      </c>
    </row>
    <row r="55" spans="1:5">
      <c r="A55" s="296">
        <v>2010506</v>
      </c>
      <c r="B55" s="296" t="s">
        <v>133</v>
      </c>
      <c r="C55" s="300">
        <v>0</v>
      </c>
      <c r="D55" s="300">
        <v>0</v>
      </c>
      <c r="E55" s="301"/>
    </row>
    <row r="56" spans="1:5">
      <c r="A56" s="296">
        <v>2010507</v>
      </c>
      <c r="B56" s="296" t="s">
        <v>134</v>
      </c>
      <c r="C56" s="300">
        <v>100</v>
      </c>
      <c r="D56" s="300">
        <v>103</v>
      </c>
      <c r="E56" s="301">
        <f t="shared" si="0"/>
        <v>0.970873786407767</v>
      </c>
    </row>
    <row r="57" spans="1:5">
      <c r="A57" s="296">
        <v>2010508</v>
      </c>
      <c r="B57" s="296" t="s">
        <v>135</v>
      </c>
      <c r="C57" s="300">
        <v>20</v>
      </c>
      <c r="D57" s="300">
        <v>18</v>
      </c>
      <c r="E57" s="301">
        <f t="shared" si="0"/>
        <v>1.11111111111111</v>
      </c>
    </row>
    <row r="58" spans="1:5">
      <c r="A58" s="296">
        <v>2010550</v>
      </c>
      <c r="B58" s="296" t="s">
        <v>110</v>
      </c>
      <c r="C58" s="300">
        <v>0</v>
      </c>
      <c r="D58" s="300">
        <v>0</v>
      </c>
      <c r="E58" s="301"/>
    </row>
    <row r="59" spans="1:5">
      <c r="A59" s="296">
        <v>2010599</v>
      </c>
      <c r="B59" s="296" t="s">
        <v>136</v>
      </c>
      <c r="C59" s="300">
        <v>80</v>
      </c>
      <c r="D59" s="300">
        <v>74</v>
      </c>
      <c r="E59" s="301">
        <f t="shared" si="0"/>
        <v>1.08108108108108</v>
      </c>
    </row>
    <row r="60" spans="1:5">
      <c r="A60" s="296">
        <v>20106</v>
      </c>
      <c r="B60" s="297" t="s">
        <v>137</v>
      </c>
      <c r="C60" s="300">
        <v>1550</v>
      </c>
      <c r="D60" s="300">
        <v>1380</v>
      </c>
      <c r="E60" s="301">
        <f t="shared" si="0"/>
        <v>1.1231884057971</v>
      </c>
    </row>
    <row r="61" spans="1:5">
      <c r="A61" s="296">
        <v>2010601</v>
      </c>
      <c r="B61" s="296" t="s">
        <v>101</v>
      </c>
      <c r="C61" s="300">
        <v>1125</v>
      </c>
      <c r="D61" s="300">
        <v>916</v>
      </c>
      <c r="E61" s="301">
        <f t="shared" si="0"/>
        <v>1.22816593886463</v>
      </c>
    </row>
    <row r="62" spans="1:5">
      <c r="A62" s="296">
        <v>2010602</v>
      </c>
      <c r="B62" s="296" t="s">
        <v>102</v>
      </c>
      <c r="C62" s="300">
        <v>130</v>
      </c>
      <c r="D62" s="300">
        <v>135</v>
      </c>
      <c r="E62" s="301">
        <f t="shared" si="0"/>
        <v>0.962962962962963</v>
      </c>
    </row>
    <row r="63" spans="1:5">
      <c r="A63" s="296">
        <v>2010603</v>
      </c>
      <c r="B63" s="296" t="s">
        <v>103</v>
      </c>
      <c r="C63" s="300">
        <v>0</v>
      </c>
      <c r="D63" s="300">
        <v>0</v>
      </c>
      <c r="E63" s="301"/>
    </row>
    <row r="64" spans="1:5">
      <c r="A64" s="296">
        <v>2010604</v>
      </c>
      <c r="B64" s="296" t="s">
        <v>138</v>
      </c>
      <c r="C64" s="300">
        <v>0</v>
      </c>
      <c r="D64" s="300">
        <v>0</v>
      </c>
      <c r="E64" s="301"/>
    </row>
    <row r="65" spans="1:5">
      <c r="A65" s="296">
        <v>2010605</v>
      </c>
      <c r="B65" s="296" t="s">
        <v>139</v>
      </c>
      <c r="C65" s="300">
        <v>35</v>
      </c>
      <c r="D65" s="300">
        <v>36</v>
      </c>
      <c r="E65" s="301">
        <f t="shared" si="0"/>
        <v>0.972222222222222</v>
      </c>
    </row>
    <row r="66" spans="1:5">
      <c r="A66" s="296">
        <v>2010606</v>
      </c>
      <c r="B66" s="296" t="s">
        <v>140</v>
      </c>
      <c r="C66" s="300">
        <v>0</v>
      </c>
      <c r="D66" s="300">
        <v>0</v>
      </c>
      <c r="E66" s="301"/>
    </row>
    <row r="67" spans="1:5">
      <c r="A67" s="296">
        <v>2010607</v>
      </c>
      <c r="B67" s="296" t="s">
        <v>141</v>
      </c>
      <c r="C67" s="300">
        <v>120</v>
      </c>
      <c r="D67" s="300">
        <v>42</v>
      </c>
      <c r="E67" s="301">
        <f t="shared" si="0"/>
        <v>2.85714285714286</v>
      </c>
    </row>
    <row r="68" spans="1:5">
      <c r="A68" s="296">
        <v>2010608</v>
      </c>
      <c r="B68" s="296" t="s">
        <v>142</v>
      </c>
      <c r="C68" s="300">
        <v>40</v>
      </c>
      <c r="D68" s="300">
        <v>35</v>
      </c>
      <c r="E68" s="301">
        <f t="shared" si="0"/>
        <v>1.14285714285714</v>
      </c>
    </row>
    <row r="69" spans="1:5">
      <c r="A69" s="296">
        <v>2010650</v>
      </c>
      <c r="B69" s="296" t="s">
        <v>110</v>
      </c>
      <c r="C69" s="300">
        <v>0</v>
      </c>
      <c r="D69" s="300">
        <v>0</v>
      </c>
      <c r="E69" s="301"/>
    </row>
    <row r="70" spans="1:5">
      <c r="A70" s="296">
        <v>2010699</v>
      </c>
      <c r="B70" s="296" t="s">
        <v>143</v>
      </c>
      <c r="C70" s="300">
        <v>100</v>
      </c>
      <c r="D70" s="300">
        <v>216</v>
      </c>
      <c r="E70" s="301">
        <f>C70/D70</f>
        <v>0.462962962962963</v>
      </c>
    </row>
    <row r="71" spans="1:5">
      <c r="A71" s="296">
        <v>20107</v>
      </c>
      <c r="B71" s="297" t="s">
        <v>144</v>
      </c>
      <c r="C71" s="300">
        <v>0</v>
      </c>
      <c r="D71" s="300">
        <v>0</v>
      </c>
      <c r="E71" s="301"/>
    </row>
    <row r="72" spans="1:5">
      <c r="A72" s="296">
        <v>2010701</v>
      </c>
      <c r="B72" s="296" t="s">
        <v>101</v>
      </c>
      <c r="C72" s="300">
        <v>0</v>
      </c>
      <c r="D72" s="300">
        <v>0</v>
      </c>
      <c r="E72" s="301"/>
    </row>
    <row r="73" spans="1:5">
      <c r="A73" s="296">
        <v>2010702</v>
      </c>
      <c r="B73" s="296" t="s">
        <v>102</v>
      </c>
      <c r="C73" s="300">
        <v>0</v>
      </c>
      <c r="D73" s="300">
        <v>0</v>
      </c>
      <c r="E73" s="301"/>
    </row>
    <row r="74" spans="1:5">
      <c r="A74" s="296">
        <v>2010703</v>
      </c>
      <c r="B74" s="296" t="s">
        <v>103</v>
      </c>
      <c r="C74" s="300">
        <v>0</v>
      </c>
      <c r="D74" s="300">
        <v>0</v>
      </c>
      <c r="E74" s="301"/>
    </row>
    <row r="75" spans="1:5">
      <c r="A75" s="296">
        <v>2010709</v>
      </c>
      <c r="B75" s="296" t="s">
        <v>141</v>
      </c>
      <c r="C75" s="300">
        <v>0</v>
      </c>
      <c r="D75" s="300">
        <v>0</v>
      </c>
      <c r="E75" s="301"/>
    </row>
    <row r="76" spans="1:5">
      <c r="A76" s="296">
        <v>2010710</v>
      </c>
      <c r="B76" s="296" t="s">
        <v>145</v>
      </c>
      <c r="C76" s="300">
        <v>0</v>
      </c>
      <c r="D76" s="300">
        <v>0</v>
      </c>
      <c r="E76" s="301"/>
    </row>
    <row r="77" spans="1:5">
      <c r="A77" s="296">
        <v>2010750</v>
      </c>
      <c r="B77" s="296" t="s">
        <v>110</v>
      </c>
      <c r="C77" s="300">
        <v>0</v>
      </c>
      <c r="D77" s="300">
        <v>0</v>
      </c>
      <c r="E77" s="301"/>
    </row>
    <row r="78" spans="1:5">
      <c r="A78" s="296">
        <v>2010799</v>
      </c>
      <c r="B78" s="296" t="s">
        <v>146</v>
      </c>
      <c r="C78" s="300">
        <v>0</v>
      </c>
      <c r="D78" s="300">
        <v>0</v>
      </c>
      <c r="E78" s="301"/>
    </row>
    <row r="79" spans="1:5">
      <c r="A79" s="296">
        <v>20108</v>
      </c>
      <c r="B79" s="297" t="s">
        <v>147</v>
      </c>
      <c r="C79" s="300">
        <v>1197</v>
      </c>
      <c r="D79" s="300">
        <v>531</v>
      </c>
      <c r="E79" s="301">
        <f>C79/D79</f>
        <v>2.25423728813559</v>
      </c>
    </row>
    <row r="80" spans="1:5">
      <c r="A80" s="296">
        <v>2010801</v>
      </c>
      <c r="B80" s="296" t="s">
        <v>101</v>
      </c>
      <c r="C80" s="300">
        <v>977</v>
      </c>
      <c r="D80" s="300">
        <v>297</v>
      </c>
      <c r="E80" s="301">
        <f>C80/D80</f>
        <v>3.28956228956229</v>
      </c>
    </row>
    <row r="81" spans="1:5">
      <c r="A81" s="296">
        <v>2010802</v>
      </c>
      <c r="B81" s="296" t="s">
        <v>102</v>
      </c>
      <c r="C81" s="300">
        <v>0</v>
      </c>
      <c r="D81" s="300">
        <v>0</v>
      </c>
      <c r="E81" s="301"/>
    </row>
    <row r="82" spans="1:5">
      <c r="A82" s="296">
        <v>2010803</v>
      </c>
      <c r="B82" s="296" t="s">
        <v>103</v>
      </c>
      <c r="C82" s="300">
        <v>0</v>
      </c>
      <c r="D82" s="300">
        <v>0</v>
      </c>
      <c r="E82" s="301"/>
    </row>
    <row r="83" spans="1:5">
      <c r="A83" s="296">
        <v>2010804</v>
      </c>
      <c r="B83" s="296" t="s">
        <v>148</v>
      </c>
      <c r="C83" s="300">
        <v>160</v>
      </c>
      <c r="D83" s="300">
        <v>168</v>
      </c>
      <c r="E83" s="301">
        <f>C83/D83</f>
        <v>0.952380952380952</v>
      </c>
    </row>
    <row r="84" spans="1:5">
      <c r="A84" s="296">
        <v>2010805</v>
      </c>
      <c r="B84" s="296" t="s">
        <v>149</v>
      </c>
      <c r="C84" s="300">
        <v>0</v>
      </c>
      <c r="D84" s="300">
        <v>0</v>
      </c>
      <c r="E84" s="301"/>
    </row>
    <row r="85" spans="1:5">
      <c r="A85" s="296">
        <v>2010806</v>
      </c>
      <c r="B85" s="296" t="s">
        <v>141</v>
      </c>
      <c r="C85" s="300">
        <v>0</v>
      </c>
      <c r="D85" s="300">
        <v>0</v>
      </c>
      <c r="E85" s="301"/>
    </row>
    <row r="86" spans="1:5">
      <c r="A86" s="296">
        <v>2010850</v>
      </c>
      <c r="B86" s="296" t="s">
        <v>110</v>
      </c>
      <c r="C86" s="300">
        <v>0</v>
      </c>
      <c r="D86" s="300">
        <v>0</v>
      </c>
      <c r="E86" s="301"/>
    </row>
    <row r="87" spans="1:5">
      <c r="A87" s="296">
        <v>2010899</v>
      </c>
      <c r="B87" s="296" t="s">
        <v>150</v>
      </c>
      <c r="C87" s="300">
        <v>60</v>
      </c>
      <c r="D87" s="300">
        <v>66</v>
      </c>
      <c r="E87" s="301">
        <f>C87/D87</f>
        <v>0.909090909090909</v>
      </c>
    </row>
    <row r="88" spans="1:5">
      <c r="A88" s="296">
        <v>20109</v>
      </c>
      <c r="B88" s="297" t="s">
        <v>151</v>
      </c>
      <c r="C88" s="300">
        <v>0</v>
      </c>
      <c r="D88" s="300">
        <v>0</v>
      </c>
      <c r="E88" s="301"/>
    </row>
    <row r="89" spans="1:5">
      <c r="A89" s="296">
        <v>2010901</v>
      </c>
      <c r="B89" s="296" t="s">
        <v>101</v>
      </c>
      <c r="C89" s="300">
        <v>0</v>
      </c>
      <c r="D89" s="300">
        <v>0</v>
      </c>
      <c r="E89" s="301"/>
    </row>
    <row r="90" spans="1:5">
      <c r="A90" s="296">
        <v>2010902</v>
      </c>
      <c r="B90" s="296" t="s">
        <v>102</v>
      </c>
      <c r="C90" s="300">
        <v>0</v>
      </c>
      <c r="D90" s="300">
        <v>0</v>
      </c>
      <c r="E90" s="301"/>
    </row>
    <row r="91" spans="1:5">
      <c r="A91" s="296">
        <v>2010903</v>
      </c>
      <c r="B91" s="296" t="s">
        <v>103</v>
      </c>
      <c r="C91" s="300">
        <v>0</v>
      </c>
      <c r="D91" s="300">
        <v>0</v>
      </c>
      <c r="E91" s="301"/>
    </row>
    <row r="92" spans="1:5">
      <c r="A92" s="296">
        <v>2010905</v>
      </c>
      <c r="B92" s="296" t="s">
        <v>152</v>
      </c>
      <c r="C92" s="300">
        <v>0</v>
      </c>
      <c r="D92" s="300">
        <v>0</v>
      </c>
      <c r="E92" s="301"/>
    </row>
    <row r="93" spans="1:5">
      <c r="A93" s="296">
        <v>2010907</v>
      </c>
      <c r="B93" s="296" t="s">
        <v>153</v>
      </c>
      <c r="C93" s="300">
        <v>0</v>
      </c>
      <c r="D93" s="300">
        <v>0</v>
      </c>
      <c r="E93" s="301"/>
    </row>
    <row r="94" spans="1:5">
      <c r="A94" s="296">
        <v>2010908</v>
      </c>
      <c r="B94" s="296" t="s">
        <v>141</v>
      </c>
      <c r="C94" s="300">
        <v>0</v>
      </c>
      <c r="D94" s="300">
        <v>0</v>
      </c>
      <c r="E94" s="301"/>
    </row>
    <row r="95" spans="1:5">
      <c r="A95" s="296">
        <v>2010909</v>
      </c>
      <c r="B95" s="296" t="s">
        <v>154</v>
      </c>
      <c r="C95" s="300">
        <v>0</v>
      </c>
      <c r="D95" s="300">
        <v>0</v>
      </c>
      <c r="E95" s="301"/>
    </row>
    <row r="96" spans="1:5">
      <c r="A96" s="296">
        <v>2010910</v>
      </c>
      <c r="B96" s="296" t="s">
        <v>155</v>
      </c>
      <c r="C96" s="300">
        <v>0</v>
      </c>
      <c r="D96" s="300">
        <v>0</v>
      </c>
      <c r="E96" s="301"/>
    </row>
    <row r="97" spans="1:5">
      <c r="A97" s="296">
        <v>2010911</v>
      </c>
      <c r="B97" s="296" t="s">
        <v>156</v>
      </c>
      <c r="C97" s="300">
        <v>0</v>
      </c>
      <c r="D97" s="300">
        <v>0</v>
      </c>
      <c r="E97" s="301"/>
    </row>
    <row r="98" spans="1:5">
      <c r="A98" s="296">
        <v>2010912</v>
      </c>
      <c r="B98" s="296" t="s">
        <v>157</v>
      </c>
      <c r="C98" s="300">
        <v>0</v>
      </c>
      <c r="D98" s="300">
        <v>0</v>
      </c>
      <c r="E98" s="301"/>
    </row>
    <row r="99" spans="1:5">
      <c r="A99" s="296">
        <v>2010950</v>
      </c>
      <c r="B99" s="296" t="s">
        <v>110</v>
      </c>
      <c r="C99" s="300">
        <v>0</v>
      </c>
      <c r="D99" s="300">
        <v>0</v>
      </c>
      <c r="E99" s="301"/>
    </row>
    <row r="100" spans="1:5">
      <c r="A100" s="296">
        <v>2010999</v>
      </c>
      <c r="B100" s="296" t="s">
        <v>158</v>
      </c>
      <c r="C100" s="300">
        <v>0</v>
      </c>
      <c r="D100" s="300">
        <v>0</v>
      </c>
      <c r="E100" s="301"/>
    </row>
    <row r="101" spans="1:5">
      <c r="A101" s="296">
        <v>20111</v>
      </c>
      <c r="B101" s="297" t="s">
        <v>159</v>
      </c>
      <c r="C101" s="300">
        <v>3344</v>
      </c>
      <c r="D101" s="300">
        <v>2670</v>
      </c>
      <c r="E101" s="301">
        <f>C101/D101</f>
        <v>1.25243445692884</v>
      </c>
    </row>
    <row r="102" spans="1:5">
      <c r="A102" s="296">
        <v>2011101</v>
      </c>
      <c r="B102" s="296" t="s">
        <v>101</v>
      </c>
      <c r="C102" s="300">
        <v>1659</v>
      </c>
      <c r="D102" s="300">
        <v>1168</v>
      </c>
      <c r="E102" s="301">
        <f>C102/D102</f>
        <v>1.42037671232877</v>
      </c>
    </row>
    <row r="103" spans="1:5">
      <c r="A103" s="296">
        <v>2011102</v>
      </c>
      <c r="B103" s="296" t="s">
        <v>102</v>
      </c>
      <c r="C103" s="300">
        <v>20</v>
      </c>
      <c r="D103" s="300">
        <v>0</v>
      </c>
      <c r="E103" s="301"/>
    </row>
    <row r="104" spans="1:5">
      <c r="A104" s="296">
        <v>2011103</v>
      </c>
      <c r="B104" s="296" t="s">
        <v>103</v>
      </c>
      <c r="C104" s="300">
        <v>0</v>
      </c>
      <c r="D104" s="300">
        <v>0</v>
      </c>
      <c r="E104" s="301"/>
    </row>
    <row r="105" spans="1:5">
      <c r="A105" s="296">
        <v>2011104</v>
      </c>
      <c r="B105" s="296" t="s">
        <v>160</v>
      </c>
      <c r="C105" s="300">
        <v>685</v>
      </c>
      <c r="D105" s="300">
        <v>25</v>
      </c>
      <c r="E105" s="301">
        <f>C105/D105</f>
        <v>27.4</v>
      </c>
    </row>
    <row r="106" spans="1:5">
      <c r="A106" s="296">
        <v>2011105</v>
      </c>
      <c r="B106" s="296" t="s">
        <v>161</v>
      </c>
      <c r="C106" s="300">
        <v>0</v>
      </c>
      <c r="D106" s="300">
        <v>0</v>
      </c>
      <c r="E106" s="301"/>
    </row>
    <row r="107" spans="1:5">
      <c r="A107" s="296">
        <v>2011106</v>
      </c>
      <c r="B107" s="296" t="s">
        <v>162</v>
      </c>
      <c r="C107" s="300">
        <v>80</v>
      </c>
      <c r="D107" s="300">
        <v>0</v>
      </c>
      <c r="E107" s="301"/>
    </row>
    <row r="108" spans="1:5">
      <c r="A108" s="296">
        <v>2011150</v>
      </c>
      <c r="B108" s="296" t="s">
        <v>110</v>
      </c>
      <c r="C108" s="300">
        <v>0</v>
      </c>
      <c r="D108" s="300">
        <v>0</v>
      </c>
      <c r="E108" s="301"/>
    </row>
    <row r="109" spans="1:5">
      <c r="A109" s="296">
        <v>2011199</v>
      </c>
      <c r="B109" s="296" t="s">
        <v>163</v>
      </c>
      <c r="C109" s="300">
        <v>900</v>
      </c>
      <c r="D109" s="300">
        <v>1477</v>
      </c>
      <c r="E109" s="301">
        <f>C109/D109</f>
        <v>0.609343263371699</v>
      </c>
    </row>
    <row r="110" spans="1:5">
      <c r="A110" s="296">
        <v>20113</v>
      </c>
      <c r="B110" s="297" t="s">
        <v>164</v>
      </c>
      <c r="C110" s="300">
        <v>1008</v>
      </c>
      <c r="D110" s="300">
        <v>931</v>
      </c>
      <c r="E110" s="301">
        <f>C110/D110</f>
        <v>1.08270676691729</v>
      </c>
    </row>
    <row r="111" spans="1:5">
      <c r="A111" s="296">
        <v>2011301</v>
      </c>
      <c r="B111" s="296" t="s">
        <v>101</v>
      </c>
      <c r="C111" s="300">
        <v>350</v>
      </c>
      <c r="D111" s="300">
        <v>348</v>
      </c>
      <c r="E111" s="301">
        <f>C111/D111</f>
        <v>1.00574712643678</v>
      </c>
    </row>
    <row r="112" spans="1:5">
      <c r="A112" s="296">
        <v>2011302</v>
      </c>
      <c r="B112" s="296" t="s">
        <v>102</v>
      </c>
      <c r="C112" s="300">
        <v>0</v>
      </c>
      <c r="D112" s="300">
        <v>0</v>
      </c>
      <c r="E112" s="301"/>
    </row>
    <row r="113" spans="1:5">
      <c r="A113" s="296">
        <v>2011303</v>
      </c>
      <c r="B113" s="296" t="s">
        <v>103</v>
      </c>
      <c r="C113" s="300">
        <v>0</v>
      </c>
      <c r="D113" s="300">
        <v>0</v>
      </c>
      <c r="E113" s="301"/>
    </row>
    <row r="114" spans="1:5">
      <c r="A114" s="296">
        <v>2011304</v>
      </c>
      <c r="B114" s="296" t="s">
        <v>165</v>
      </c>
      <c r="C114" s="300">
        <v>0</v>
      </c>
      <c r="D114" s="300">
        <v>0</v>
      </c>
      <c r="E114" s="301"/>
    </row>
    <row r="115" spans="1:5">
      <c r="A115" s="296">
        <v>2011305</v>
      </c>
      <c r="B115" s="296" t="s">
        <v>166</v>
      </c>
      <c r="C115" s="300">
        <v>0</v>
      </c>
      <c r="D115" s="300">
        <v>0</v>
      </c>
      <c r="E115" s="301"/>
    </row>
    <row r="116" spans="1:5">
      <c r="A116" s="296">
        <v>2011306</v>
      </c>
      <c r="B116" s="296" t="s">
        <v>167</v>
      </c>
      <c r="C116" s="300">
        <v>0</v>
      </c>
      <c r="D116" s="300">
        <v>0</v>
      </c>
      <c r="E116" s="301"/>
    </row>
    <row r="117" spans="1:5">
      <c r="A117" s="296">
        <v>2011307</v>
      </c>
      <c r="B117" s="296" t="s">
        <v>168</v>
      </c>
      <c r="C117" s="300">
        <v>0</v>
      </c>
      <c r="D117" s="300">
        <v>3</v>
      </c>
      <c r="E117" s="301">
        <f>C117/D117</f>
        <v>0</v>
      </c>
    </row>
    <row r="118" spans="1:5">
      <c r="A118" s="296">
        <v>2011308</v>
      </c>
      <c r="B118" s="296" t="s">
        <v>169</v>
      </c>
      <c r="C118" s="300">
        <v>200</v>
      </c>
      <c r="D118" s="300">
        <v>210</v>
      </c>
      <c r="E118" s="301">
        <f>C118/D118</f>
        <v>0.952380952380952</v>
      </c>
    </row>
    <row r="119" spans="1:5">
      <c r="A119" s="296">
        <v>2011350</v>
      </c>
      <c r="B119" s="296" t="s">
        <v>110</v>
      </c>
      <c r="C119" s="300">
        <v>108</v>
      </c>
      <c r="D119" s="300">
        <v>17</v>
      </c>
      <c r="E119" s="301">
        <f>C119/D119</f>
        <v>6.35294117647059</v>
      </c>
    </row>
    <row r="120" spans="1:5">
      <c r="A120" s="296">
        <v>2011399</v>
      </c>
      <c r="B120" s="296" t="s">
        <v>170</v>
      </c>
      <c r="C120" s="300">
        <v>350</v>
      </c>
      <c r="D120" s="300">
        <v>353</v>
      </c>
      <c r="E120" s="301">
        <f>C120/D120</f>
        <v>0.991501416430595</v>
      </c>
    </row>
    <row r="121" spans="1:5">
      <c r="A121" s="296">
        <v>20114</v>
      </c>
      <c r="B121" s="297" t="s">
        <v>171</v>
      </c>
      <c r="C121" s="300">
        <v>89</v>
      </c>
      <c r="D121" s="300">
        <v>90</v>
      </c>
      <c r="E121" s="301">
        <f>C121/D121</f>
        <v>0.988888888888889</v>
      </c>
    </row>
    <row r="122" spans="1:5">
      <c r="A122" s="296">
        <v>2011401</v>
      </c>
      <c r="B122" s="296" t="s">
        <v>101</v>
      </c>
      <c r="C122" s="300">
        <v>0</v>
      </c>
      <c r="D122" s="300">
        <v>0</v>
      </c>
      <c r="E122" s="301"/>
    </row>
    <row r="123" spans="1:5">
      <c r="A123" s="296">
        <v>2011402</v>
      </c>
      <c r="B123" s="296" t="s">
        <v>102</v>
      </c>
      <c r="C123" s="300">
        <v>0</v>
      </c>
      <c r="D123" s="300">
        <v>0</v>
      </c>
      <c r="E123" s="301"/>
    </row>
    <row r="124" spans="1:5">
      <c r="A124" s="296">
        <v>2011403</v>
      </c>
      <c r="B124" s="296" t="s">
        <v>103</v>
      </c>
      <c r="C124" s="300">
        <v>0</v>
      </c>
      <c r="D124" s="300">
        <v>0</v>
      </c>
      <c r="E124" s="301"/>
    </row>
    <row r="125" spans="1:5">
      <c r="A125" s="296">
        <v>2011404</v>
      </c>
      <c r="B125" s="296" t="s">
        <v>172</v>
      </c>
      <c r="C125" s="300">
        <v>0</v>
      </c>
      <c r="D125" s="300">
        <v>0</v>
      </c>
      <c r="E125" s="301"/>
    </row>
    <row r="126" spans="1:5">
      <c r="A126" s="296">
        <v>2011405</v>
      </c>
      <c r="B126" s="296" t="s">
        <v>173</v>
      </c>
      <c r="C126" s="300">
        <v>0</v>
      </c>
      <c r="D126" s="300">
        <v>0</v>
      </c>
      <c r="E126" s="301"/>
    </row>
    <row r="127" spans="1:5">
      <c r="A127" s="296">
        <v>2011408</v>
      </c>
      <c r="B127" s="296" t="s">
        <v>174</v>
      </c>
      <c r="C127" s="300">
        <v>0</v>
      </c>
      <c r="D127" s="300">
        <v>0</v>
      </c>
      <c r="E127" s="301"/>
    </row>
    <row r="128" spans="1:5">
      <c r="A128" s="296">
        <v>2011409</v>
      </c>
      <c r="B128" s="296" t="s">
        <v>175</v>
      </c>
      <c r="C128" s="300">
        <v>0</v>
      </c>
      <c r="D128" s="300">
        <v>0</v>
      </c>
      <c r="E128" s="301"/>
    </row>
    <row r="129" spans="1:5">
      <c r="A129" s="296">
        <v>2011410</v>
      </c>
      <c r="B129" s="296" t="s">
        <v>176</v>
      </c>
      <c r="C129" s="300">
        <v>0</v>
      </c>
      <c r="D129" s="300">
        <v>0</v>
      </c>
      <c r="E129" s="301"/>
    </row>
    <row r="130" spans="1:5">
      <c r="A130" s="296">
        <v>2011411</v>
      </c>
      <c r="B130" s="296" t="s">
        <v>177</v>
      </c>
      <c r="C130" s="300">
        <v>0</v>
      </c>
      <c r="D130" s="300">
        <v>0</v>
      </c>
      <c r="E130" s="301"/>
    </row>
    <row r="131" spans="1:5">
      <c r="A131" s="296">
        <v>2011450</v>
      </c>
      <c r="B131" s="296" t="s">
        <v>110</v>
      </c>
      <c r="C131" s="300">
        <v>0</v>
      </c>
      <c r="D131" s="300">
        <v>0</v>
      </c>
      <c r="E131" s="301"/>
    </row>
    <row r="132" spans="1:5">
      <c r="A132" s="296">
        <v>2011499</v>
      </c>
      <c r="B132" s="296" t="s">
        <v>178</v>
      </c>
      <c r="C132" s="300">
        <v>89</v>
      </c>
      <c r="D132" s="300">
        <v>90</v>
      </c>
      <c r="E132" s="301">
        <f>C132/D132</f>
        <v>0.988888888888889</v>
      </c>
    </row>
    <row r="133" spans="1:5">
      <c r="A133" s="296">
        <v>20123</v>
      </c>
      <c r="B133" s="297" t="s">
        <v>179</v>
      </c>
      <c r="C133" s="300">
        <v>4</v>
      </c>
      <c r="D133" s="300">
        <v>6</v>
      </c>
      <c r="E133" s="301">
        <f t="shared" ref="E133:E196" si="1">C133/D133</f>
        <v>0.666666666666667</v>
      </c>
    </row>
    <row r="134" spans="1:5">
      <c r="A134" s="296">
        <v>2012301</v>
      </c>
      <c r="B134" s="296" t="s">
        <v>101</v>
      </c>
      <c r="C134" s="300">
        <v>0</v>
      </c>
      <c r="D134" s="300">
        <v>0</v>
      </c>
      <c r="E134" s="301"/>
    </row>
    <row r="135" spans="1:5">
      <c r="A135" s="296">
        <v>2012302</v>
      </c>
      <c r="B135" s="296" t="s">
        <v>102</v>
      </c>
      <c r="C135" s="300">
        <v>0</v>
      </c>
      <c r="D135" s="300">
        <v>0</v>
      </c>
      <c r="E135" s="301"/>
    </row>
    <row r="136" spans="1:5">
      <c r="A136" s="296">
        <v>2012303</v>
      </c>
      <c r="B136" s="296" t="s">
        <v>103</v>
      </c>
      <c r="C136" s="300">
        <v>0</v>
      </c>
      <c r="D136" s="300">
        <v>0</v>
      </c>
      <c r="E136" s="301"/>
    </row>
    <row r="137" spans="1:5">
      <c r="A137" s="296">
        <v>2012304</v>
      </c>
      <c r="B137" s="296" t="s">
        <v>180</v>
      </c>
      <c r="C137" s="300">
        <v>0</v>
      </c>
      <c r="D137" s="300">
        <v>6</v>
      </c>
      <c r="E137" s="301">
        <f t="shared" si="1"/>
        <v>0</v>
      </c>
    </row>
    <row r="138" spans="1:5">
      <c r="A138" s="296">
        <v>2012350</v>
      </c>
      <c r="B138" s="296" t="s">
        <v>110</v>
      </c>
      <c r="C138" s="300">
        <v>0</v>
      </c>
      <c r="D138" s="300">
        <v>0</v>
      </c>
      <c r="E138" s="301"/>
    </row>
    <row r="139" spans="1:5">
      <c r="A139" s="296">
        <v>2012399</v>
      </c>
      <c r="B139" s="296" t="s">
        <v>181</v>
      </c>
      <c r="C139" s="300">
        <v>4</v>
      </c>
      <c r="D139" s="300">
        <v>0</v>
      </c>
      <c r="E139" s="301"/>
    </row>
    <row r="140" spans="1:5">
      <c r="A140" s="296">
        <v>20125</v>
      </c>
      <c r="B140" s="297" t="s">
        <v>182</v>
      </c>
      <c r="C140" s="300">
        <v>0</v>
      </c>
      <c r="D140" s="300">
        <v>0</v>
      </c>
      <c r="E140" s="301"/>
    </row>
    <row r="141" spans="1:5">
      <c r="A141" s="296">
        <v>2012501</v>
      </c>
      <c r="B141" s="296" t="s">
        <v>101</v>
      </c>
      <c r="C141" s="300">
        <v>0</v>
      </c>
      <c r="D141" s="300">
        <v>0</v>
      </c>
      <c r="E141" s="301"/>
    </row>
    <row r="142" spans="1:5">
      <c r="A142" s="296">
        <v>2012502</v>
      </c>
      <c r="B142" s="296" t="s">
        <v>102</v>
      </c>
      <c r="C142" s="300">
        <v>0</v>
      </c>
      <c r="D142" s="300">
        <v>0</v>
      </c>
      <c r="E142" s="301"/>
    </row>
    <row r="143" spans="1:5">
      <c r="A143" s="296">
        <v>2012503</v>
      </c>
      <c r="B143" s="296" t="s">
        <v>103</v>
      </c>
      <c r="C143" s="300">
        <v>0</v>
      </c>
      <c r="D143" s="300">
        <v>0</v>
      </c>
      <c r="E143" s="301"/>
    </row>
    <row r="144" spans="1:5">
      <c r="A144" s="296">
        <v>2012504</v>
      </c>
      <c r="B144" s="296" t="s">
        <v>183</v>
      </c>
      <c r="C144" s="300">
        <v>0</v>
      </c>
      <c r="D144" s="300">
        <v>0</v>
      </c>
      <c r="E144" s="301"/>
    </row>
    <row r="145" spans="1:5">
      <c r="A145" s="296">
        <v>2012505</v>
      </c>
      <c r="B145" s="296" t="s">
        <v>184</v>
      </c>
      <c r="C145" s="300">
        <v>0</v>
      </c>
      <c r="D145" s="300">
        <v>0</v>
      </c>
      <c r="E145" s="301"/>
    </row>
    <row r="146" spans="1:5">
      <c r="A146" s="296">
        <v>2012550</v>
      </c>
      <c r="B146" s="296" t="s">
        <v>110</v>
      </c>
      <c r="C146" s="300">
        <v>0</v>
      </c>
      <c r="D146" s="300">
        <v>0</v>
      </c>
      <c r="E146" s="301"/>
    </row>
    <row r="147" spans="1:5">
      <c r="A147" s="296">
        <v>2012599</v>
      </c>
      <c r="B147" s="296" t="s">
        <v>185</v>
      </c>
      <c r="C147" s="300">
        <v>0</v>
      </c>
      <c r="D147" s="300">
        <v>0</v>
      </c>
      <c r="E147" s="301"/>
    </row>
    <row r="148" spans="1:5">
      <c r="A148" s="296">
        <v>20126</v>
      </c>
      <c r="B148" s="297" t="s">
        <v>186</v>
      </c>
      <c r="C148" s="300">
        <v>199</v>
      </c>
      <c r="D148" s="300">
        <v>203</v>
      </c>
      <c r="E148" s="301">
        <f t="shared" si="1"/>
        <v>0.980295566502463</v>
      </c>
    </row>
    <row r="149" spans="1:5">
      <c r="A149" s="296">
        <v>2012601</v>
      </c>
      <c r="B149" s="296" t="s">
        <v>101</v>
      </c>
      <c r="C149" s="300">
        <v>95</v>
      </c>
      <c r="D149" s="300">
        <v>100</v>
      </c>
      <c r="E149" s="301">
        <f t="shared" si="1"/>
        <v>0.95</v>
      </c>
    </row>
    <row r="150" spans="1:5">
      <c r="A150" s="296">
        <v>2012602</v>
      </c>
      <c r="B150" s="296" t="s">
        <v>102</v>
      </c>
      <c r="C150" s="300">
        <v>0</v>
      </c>
      <c r="D150" s="300">
        <v>0</v>
      </c>
      <c r="E150" s="301"/>
    </row>
    <row r="151" spans="1:5">
      <c r="A151" s="296">
        <v>2012603</v>
      </c>
      <c r="B151" s="296" t="s">
        <v>103</v>
      </c>
      <c r="C151" s="300">
        <v>0</v>
      </c>
      <c r="D151" s="300">
        <v>0</v>
      </c>
      <c r="E151" s="301"/>
    </row>
    <row r="152" spans="1:5">
      <c r="A152" s="296">
        <v>2012604</v>
      </c>
      <c r="B152" s="296" t="s">
        <v>187</v>
      </c>
      <c r="C152" s="300">
        <v>90</v>
      </c>
      <c r="D152" s="300">
        <v>88</v>
      </c>
      <c r="E152" s="301">
        <f t="shared" si="1"/>
        <v>1.02272727272727</v>
      </c>
    </row>
    <row r="153" spans="1:5">
      <c r="A153" s="296">
        <v>2012699</v>
      </c>
      <c r="B153" s="296" t="s">
        <v>188</v>
      </c>
      <c r="C153" s="300">
        <v>14</v>
      </c>
      <c r="D153" s="300">
        <v>15</v>
      </c>
      <c r="E153" s="301">
        <f t="shared" si="1"/>
        <v>0.933333333333333</v>
      </c>
    </row>
    <row r="154" spans="1:5">
      <c r="A154" s="296">
        <v>20128</v>
      </c>
      <c r="B154" s="297" t="s">
        <v>189</v>
      </c>
      <c r="C154" s="300">
        <v>101</v>
      </c>
      <c r="D154" s="300">
        <v>83</v>
      </c>
      <c r="E154" s="301">
        <f t="shared" si="1"/>
        <v>1.21686746987952</v>
      </c>
    </row>
    <row r="155" spans="1:5">
      <c r="A155" s="296">
        <v>2012801</v>
      </c>
      <c r="B155" s="296" t="s">
        <v>101</v>
      </c>
      <c r="C155" s="300">
        <v>80</v>
      </c>
      <c r="D155" s="300">
        <v>64</v>
      </c>
      <c r="E155" s="301">
        <f t="shared" si="1"/>
        <v>1.25</v>
      </c>
    </row>
    <row r="156" spans="1:5">
      <c r="A156" s="296">
        <v>2012802</v>
      </c>
      <c r="B156" s="296" t="s">
        <v>102</v>
      </c>
      <c r="C156" s="300">
        <v>0</v>
      </c>
      <c r="D156" s="300">
        <v>0</v>
      </c>
      <c r="E156" s="301"/>
    </row>
    <row r="157" spans="1:5">
      <c r="A157" s="296">
        <v>2012803</v>
      </c>
      <c r="B157" s="296" t="s">
        <v>103</v>
      </c>
      <c r="C157" s="300">
        <v>0</v>
      </c>
      <c r="D157" s="300">
        <v>0</v>
      </c>
      <c r="E157" s="301"/>
    </row>
    <row r="158" spans="1:5">
      <c r="A158" s="296">
        <v>2012804</v>
      </c>
      <c r="B158" s="296" t="s">
        <v>115</v>
      </c>
      <c r="C158" s="300">
        <v>3</v>
      </c>
      <c r="D158" s="300">
        <v>3</v>
      </c>
      <c r="E158" s="301">
        <f t="shared" si="1"/>
        <v>1</v>
      </c>
    </row>
    <row r="159" spans="1:5">
      <c r="A159" s="296">
        <v>2012850</v>
      </c>
      <c r="B159" s="296" t="s">
        <v>110</v>
      </c>
      <c r="C159" s="300">
        <v>0</v>
      </c>
      <c r="D159" s="300">
        <v>0</v>
      </c>
      <c r="E159" s="301"/>
    </row>
    <row r="160" spans="1:5">
      <c r="A160" s="296">
        <v>2012899</v>
      </c>
      <c r="B160" s="296" t="s">
        <v>190</v>
      </c>
      <c r="C160" s="300">
        <v>18</v>
      </c>
      <c r="D160" s="300">
        <v>16</v>
      </c>
      <c r="E160" s="301">
        <f t="shared" si="1"/>
        <v>1.125</v>
      </c>
    </row>
    <row r="161" spans="1:5">
      <c r="A161" s="296">
        <v>20129</v>
      </c>
      <c r="B161" s="297" t="s">
        <v>191</v>
      </c>
      <c r="C161" s="300">
        <v>707</v>
      </c>
      <c r="D161" s="300">
        <v>577</v>
      </c>
      <c r="E161" s="301">
        <f t="shared" si="1"/>
        <v>1.22530329289428</v>
      </c>
    </row>
    <row r="162" spans="1:5">
      <c r="A162" s="296">
        <v>2012901</v>
      </c>
      <c r="B162" s="296" t="s">
        <v>101</v>
      </c>
      <c r="C162" s="300">
        <v>439</v>
      </c>
      <c r="D162" s="300">
        <v>303</v>
      </c>
      <c r="E162" s="301">
        <f t="shared" si="1"/>
        <v>1.44884488448845</v>
      </c>
    </row>
    <row r="163" spans="1:5">
      <c r="A163" s="296">
        <v>2012902</v>
      </c>
      <c r="B163" s="296" t="s">
        <v>102</v>
      </c>
      <c r="C163" s="300">
        <v>8</v>
      </c>
      <c r="D163" s="300">
        <v>0</v>
      </c>
      <c r="E163" s="301"/>
    </row>
    <row r="164" spans="1:5">
      <c r="A164" s="296">
        <v>2012903</v>
      </c>
      <c r="B164" s="296" t="s">
        <v>103</v>
      </c>
      <c r="C164" s="300">
        <v>0</v>
      </c>
      <c r="D164" s="300">
        <v>0</v>
      </c>
      <c r="E164" s="301"/>
    </row>
    <row r="165" spans="1:5">
      <c r="A165" s="296">
        <v>2012906</v>
      </c>
      <c r="B165" s="296" t="s">
        <v>192</v>
      </c>
      <c r="C165" s="300">
        <v>0</v>
      </c>
      <c r="D165" s="300">
        <v>0</v>
      </c>
      <c r="E165" s="301"/>
    </row>
    <row r="166" spans="1:5">
      <c r="A166" s="296">
        <v>2012950</v>
      </c>
      <c r="B166" s="296" t="s">
        <v>110</v>
      </c>
      <c r="C166" s="300">
        <v>0</v>
      </c>
      <c r="D166" s="300">
        <v>11</v>
      </c>
      <c r="E166" s="301">
        <f t="shared" si="1"/>
        <v>0</v>
      </c>
    </row>
    <row r="167" spans="1:5">
      <c r="A167" s="296">
        <v>2012999</v>
      </c>
      <c r="B167" s="296" t="s">
        <v>193</v>
      </c>
      <c r="C167" s="300">
        <v>260</v>
      </c>
      <c r="D167" s="300">
        <v>263</v>
      </c>
      <c r="E167" s="301">
        <f t="shared" si="1"/>
        <v>0.988593155893536</v>
      </c>
    </row>
    <row r="168" spans="1:5">
      <c r="A168" s="296">
        <v>20131</v>
      </c>
      <c r="B168" s="297" t="s">
        <v>194</v>
      </c>
      <c r="C168" s="300">
        <v>2476</v>
      </c>
      <c r="D168" s="300">
        <v>2228</v>
      </c>
      <c r="E168" s="301">
        <f t="shared" si="1"/>
        <v>1.1113105924596</v>
      </c>
    </row>
    <row r="169" spans="1:5">
      <c r="A169" s="296">
        <v>2013101</v>
      </c>
      <c r="B169" s="296" t="s">
        <v>101</v>
      </c>
      <c r="C169" s="300">
        <v>1235</v>
      </c>
      <c r="D169" s="300">
        <v>1132</v>
      </c>
      <c r="E169" s="301">
        <f t="shared" si="1"/>
        <v>1.09098939929329</v>
      </c>
    </row>
    <row r="170" spans="1:5">
      <c r="A170" s="296">
        <v>2013102</v>
      </c>
      <c r="B170" s="296" t="s">
        <v>102</v>
      </c>
      <c r="C170" s="300">
        <v>0</v>
      </c>
      <c r="D170" s="300">
        <v>0</v>
      </c>
      <c r="E170" s="301"/>
    </row>
    <row r="171" spans="1:5">
      <c r="A171" s="296">
        <v>2013103</v>
      </c>
      <c r="B171" s="296" t="s">
        <v>103</v>
      </c>
      <c r="C171" s="300">
        <v>0</v>
      </c>
      <c r="D171" s="300">
        <v>0</v>
      </c>
      <c r="E171" s="301"/>
    </row>
    <row r="172" spans="1:5">
      <c r="A172" s="296">
        <v>2013105</v>
      </c>
      <c r="B172" s="296" t="s">
        <v>195</v>
      </c>
      <c r="C172" s="300">
        <v>0</v>
      </c>
      <c r="D172" s="300">
        <v>0</v>
      </c>
      <c r="E172" s="301"/>
    </row>
    <row r="173" spans="1:5">
      <c r="A173" s="296">
        <v>2013150</v>
      </c>
      <c r="B173" s="296" t="s">
        <v>110</v>
      </c>
      <c r="C173" s="300">
        <v>80</v>
      </c>
      <c r="D173" s="300">
        <v>73</v>
      </c>
      <c r="E173" s="301">
        <f t="shared" si="1"/>
        <v>1.0958904109589</v>
      </c>
    </row>
    <row r="174" spans="1:5">
      <c r="A174" s="296">
        <v>2013199</v>
      </c>
      <c r="B174" s="296" t="s">
        <v>196</v>
      </c>
      <c r="C174" s="300">
        <v>1161</v>
      </c>
      <c r="D174" s="300">
        <v>1023</v>
      </c>
      <c r="E174" s="301">
        <f t="shared" si="1"/>
        <v>1.13489736070381</v>
      </c>
    </row>
    <row r="175" spans="1:5">
      <c r="A175" s="296">
        <v>20132</v>
      </c>
      <c r="B175" s="297" t="s">
        <v>197</v>
      </c>
      <c r="C175" s="300">
        <v>1070</v>
      </c>
      <c r="D175" s="300">
        <v>1058</v>
      </c>
      <c r="E175" s="301">
        <f t="shared" si="1"/>
        <v>1.01134215500945</v>
      </c>
    </row>
    <row r="176" spans="1:5">
      <c r="A176" s="296">
        <v>2013201</v>
      </c>
      <c r="B176" s="296" t="s">
        <v>101</v>
      </c>
      <c r="C176" s="300">
        <v>500</v>
      </c>
      <c r="D176" s="300">
        <v>512</v>
      </c>
      <c r="E176" s="301">
        <f t="shared" si="1"/>
        <v>0.9765625</v>
      </c>
    </row>
    <row r="177" spans="1:5">
      <c r="A177" s="296">
        <v>2013202</v>
      </c>
      <c r="B177" s="296" t="s">
        <v>102</v>
      </c>
      <c r="C177" s="300">
        <v>20</v>
      </c>
      <c r="D177" s="300">
        <v>0</v>
      </c>
      <c r="E177" s="301"/>
    </row>
    <row r="178" spans="1:5">
      <c r="A178" s="296">
        <v>2013203</v>
      </c>
      <c r="B178" s="296" t="s">
        <v>103</v>
      </c>
      <c r="C178" s="300">
        <v>0</v>
      </c>
      <c r="D178" s="300">
        <v>0</v>
      </c>
      <c r="E178" s="301"/>
    </row>
    <row r="179" spans="1:5">
      <c r="A179" s="296">
        <v>2013204</v>
      </c>
      <c r="B179" s="296" t="s">
        <v>198</v>
      </c>
      <c r="C179" s="300">
        <v>50</v>
      </c>
      <c r="D179" s="300">
        <v>43</v>
      </c>
      <c r="E179" s="301">
        <f t="shared" si="1"/>
        <v>1.16279069767442</v>
      </c>
    </row>
    <row r="180" spans="1:5">
      <c r="A180" s="296">
        <v>2013250</v>
      </c>
      <c r="B180" s="296" t="s">
        <v>110</v>
      </c>
      <c r="C180" s="300">
        <v>20</v>
      </c>
      <c r="D180" s="300">
        <v>21</v>
      </c>
      <c r="E180" s="301">
        <f t="shared" si="1"/>
        <v>0.952380952380952</v>
      </c>
    </row>
    <row r="181" spans="1:5">
      <c r="A181" s="296">
        <v>2013299</v>
      </c>
      <c r="B181" s="296" t="s">
        <v>199</v>
      </c>
      <c r="C181" s="300">
        <v>480</v>
      </c>
      <c r="D181" s="300">
        <v>482</v>
      </c>
      <c r="E181" s="301">
        <f t="shared" si="1"/>
        <v>0.995850622406639</v>
      </c>
    </row>
    <row r="182" spans="1:5">
      <c r="A182" s="296">
        <v>20133</v>
      </c>
      <c r="B182" s="297" t="s">
        <v>200</v>
      </c>
      <c r="C182" s="300">
        <v>2054</v>
      </c>
      <c r="D182" s="300">
        <v>1605</v>
      </c>
      <c r="E182" s="301">
        <f t="shared" si="1"/>
        <v>1.2797507788162</v>
      </c>
    </row>
    <row r="183" spans="1:5">
      <c r="A183" s="296">
        <v>2013301</v>
      </c>
      <c r="B183" s="296" t="s">
        <v>101</v>
      </c>
      <c r="C183" s="300">
        <v>330</v>
      </c>
      <c r="D183" s="300">
        <v>335</v>
      </c>
      <c r="E183" s="301">
        <f t="shared" si="1"/>
        <v>0.985074626865672</v>
      </c>
    </row>
    <row r="184" spans="1:5">
      <c r="A184" s="296">
        <v>2013302</v>
      </c>
      <c r="B184" s="296" t="s">
        <v>102</v>
      </c>
      <c r="C184" s="300">
        <v>524</v>
      </c>
      <c r="D184" s="300">
        <v>0</v>
      </c>
      <c r="E184" s="301"/>
    </row>
    <row r="185" spans="1:5">
      <c r="A185" s="296">
        <v>2013303</v>
      </c>
      <c r="B185" s="296" t="s">
        <v>103</v>
      </c>
      <c r="C185" s="300">
        <v>0</v>
      </c>
      <c r="D185" s="300">
        <v>0</v>
      </c>
      <c r="E185" s="301"/>
    </row>
    <row r="186" spans="1:5">
      <c r="A186" s="296">
        <v>2013304</v>
      </c>
      <c r="B186" s="296" t="s">
        <v>201</v>
      </c>
      <c r="C186" s="300">
        <v>0</v>
      </c>
      <c r="D186" s="300">
        <v>12</v>
      </c>
      <c r="E186" s="301">
        <f t="shared" si="1"/>
        <v>0</v>
      </c>
    </row>
    <row r="187" spans="1:5">
      <c r="A187" s="296">
        <v>2013350</v>
      </c>
      <c r="B187" s="296" t="s">
        <v>110</v>
      </c>
      <c r="C187" s="300">
        <v>0</v>
      </c>
      <c r="D187" s="300">
        <v>4</v>
      </c>
      <c r="E187" s="301">
        <f t="shared" si="1"/>
        <v>0</v>
      </c>
    </row>
    <row r="188" spans="1:5">
      <c r="A188" s="296">
        <v>2013399</v>
      </c>
      <c r="B188" s="296" t="s">
        <v>202</v>
      </c>
      <c r="C188" s="300">
        <v>1200</v>
      </c>
      <c r="D188" s="300">
        <v>1254</v>
      </c>
      <c r="E188" s="301">
        <f t="shared" si="1"/>
        <v>0.956937799043062</v>
      </c>
    </row>
    <row r="189" spans="1:5">
      <c r="A189" s="296">
        <v>20134</v>
      </c>
      <c r="B189" s="297" t="s">
        <v>203</v>
      </c>
      <c r="C189" s="300">
        <v>388</v>
      </c>
      <c r="D189" s="300">
        <v>313</v>
      </c>
      <c r="E189" s="301">
        <f t="shared" si="1"/>
        <v>1.23961661341853</v>
      </c>
    </row>
    <row r="190" spans="1:5">
      <c r="A190" s="296">
        <v>2013401</v>
      </c>
      <c r="B190" s="296" t="s">
        <v>101</v>
      </c>
      <c r="C190" s="300">
        <v>207</v>
      </c>
      <c r="D190" s="300">
        <v>133</v>
      </c>
      <c r="E190" s="301">
        <f t="shared" si="1"/>
        <v>1.55639097744361</v>
      </c>
    </row>
    <row r="191" spans="1:5">
      <c r="A191" s="296">
        <v>2013402</v>
      </c>
      <c r="B191" s="296" t="s">
        <v>102</v>
      </c>
      <c r="C191" s="300">
        <v>0</v>
      </c>
      <c r="D191" s="300">
        <v>0</v>
      </c>
      <c r="E191" s="301"/>
    </row>
    <row r="192" spans="1:5">
      <c r="A192" s="296">
        <v>2013403</v>
      </c>
      <c r="B192" s="296" t="s">
        <v>103</v>
      </c>
      <c r="C192" s="300">
        <v>0</v>
      </c>
      <c r="D192" s="300">
        <v>0</v>
      </c>
      <c r="E192" s="301"/>
    </row>
    <row r="193" spans="1:5">
      <c r="A193" s="296">
        <v>2013404</v>
      </c>
      <c r="B193" s="296" t="s">
        <v>204</v>
      </c>
      <c r="C193" s="300">
        <v>2</v>
      </c>
      <c r="D193" s="300">
        <v>2</v>
      </c>
      <c r="E193" s="301">
        <f t="shared" si="1"/>
        <v>1</v>
      </c>
    </row>
    <row r="194" spans="1:5">
      <c r="A194" s="296">
        <v>2013405</v>
      </c>
      <c r="B194" s="296" t="s">
        <v>205</v>
      </c>
      <c r="C194" s="300">
        <v>9</v>
      </c>
      <c r="D194" s="300">
        <v>8</v>
      </c>
      <c r="E194" s="301">
        <f t="shared" si="1"/>
        <v>1.125</v>
      </c>
    </row>
    <row r="195" spans="1:5">
      <c r="A195" s="296">
        <v>2013450</v>
      </c>
      <c r="B195" s="296" t="s">
        <v>110</v>
      </c>
      <c r="C195" s="300">
        <v>0</v>
      </c>
      <c r="D195" s="300">
        <v>0</v>
      </c>
      <c r="E195" s="301"/>
    </row>
    <row r="196" spans="1:5">
      <c r="A196" s="296">
        <v>2013499</v>
      </c>
      <c r="B196" s="296" t="s">
        <v>206</v>
      </c>
      <c r="C196" s="300">
        <v>170</v>
      </c>
      <c r="D196" s="300">
        <v>170</v>
      </c>
      <c r="E196" s="301">
        <f t="shared" si="1"/>
        <v>1</v>
      </c>
    </row>
    <row r="197" spans="1:5">
      <c r="A197" s="296">
        <v>20135</v>
      </c>
      <c r="B197" s="297" t="s">
        <v>207</v>
      </c>
      <c r="C197" s="300">
        <v>0</v>
      </c>
      <c r="D197" s="300">
        <v>0</v>
      </c>
      <c r="E197" s="301"/>
    </row>
    <row r="198" spans="1:5">
      <c r="A198" s="296">
        <v>2013501</v>
      </c>
      <c r="B198" s="296" t="s">
        <v>101</v>
      </c>
      <c r="C198" s="300">
        <v>0</v>
      </c>
      <c r="D198" s="300">
        <v>0</v>
      </c>
      <c r="E198" s="301"/>
    </row>
    <row r="199" spans="1:5">
      <c r="A199" s="296">
        <v>2013502</v>
      </c>
      <c r="B199" s="296" t="s">
        <v>102</v>
      </c>
      <c r="C199" s="300">
        <v>0</v>
      </c>
      <c r="D199" s="300">
        <v>0</v>
      </c>
      <c r="E199" s="301"/>
    </row>
    <row r="200" spans="1:5">
      <c r="A200" s="296">
        <v>2013503</v>
      </c>
      <c r="B200" s="296" t="s">
        <v>103</v>
      </c>
      <c r="C200" s="300">
        <v>0</v>
      </c>
      <c r="D200" s="300">
        <v>0</v>
      </c>
      <c r="E200" s="301"/>
    </row>
    <row r="201" spans="1:5">
      <c r="A201" s="296">
        <v>2013550</v>
      </c>
      <c r="B201" s="296" t="s">
        <v>110</v>
      </c>
      <c r="C201" s="300">
        <v>0</v>
      </c>
      <c r="D201" s="300">
        <v>0</v>
      </c>
      <c r="E201" s="301"/>
    </row>
    <row r="202" spans="1:5">
      <c r="A202" s="296">
        <v>2013599</v>
      </c>
      <c r="B202" s="296" t="s">
        <v>208</v>
      </c>
      <c r="C202" s="300">
        <v>0</v>
      </c>
      <c r="D202" s="300">
        <v>0</v>
      </c>
      <c r="E202" s="301"/>
    </row>
    <row r="203" spans="1:5">
      <c r="A203" s="296">
        <v>20136</v>
      </c>
      <c r="B203" s="297" t="s">
        <v>209</v>
      </c>
      <c r="C203" s="300">
        <v>272</v>
      </c>
      <c r="D203" s="300">
        <v>275</v>
      </c>
      <c r="E203" s="301">
        <f>C203/D203</f>
        <v>0.989090909090909</v>
      </c>
    </row>
    <row r="204" spans="1:5">
      <c r="A204" s="296">
        <v>2013601</v>
      </c>
      <c r="B204" s="296" t="s">
        <v>101</v>
      </c>
      <c r="C204" s="300">
        <v>160</v>
      </c>
      <c r="D204" s="300">
        <v>158</v>
      </c>
      <c r="E204" s="301">
        <f>C204/D204</f>
        <v>1.0126582278481</v>
      </c>
    </row>
    <row r="205" spans="1:5">
      <c r="A205" s="296">
        <v>2013602</v>
      </c>
      <c r="B205" s="296" t="s">
        <v>102</v>
      </c>
      <c r="C205" s="300">
        <v>0</v>
      </c>
      <c r="D205" s="300">
        <v>0</v>
      </c>
      <c r="E205" s="301"/>
    </row>
    <row r="206" spans="1:5">
      <c r="A206" s="296">
        <v>2013603</v>
      </c>
      <c r="B206" s="296" t="s">
        <v>103</v>
      </c>
      <c r="C206" s="300">
        <v>0</v>
      </c>
      <c r="D206" s="300">
        <v>0</v>
      </c>
      <c r="E206" s="301"/>
    </row>
    <row r="207" spans="1:5">
      <c r="A207" s="296">
        <v>2013650</v>
      </c>
      <c r="B207" s="296" t="s">
        <v>110</v>
      </c>
      <c r="C207" s="300">
        <v>12</v>
      </c>
      <c r="D207" s="300">
        <v>13</v>
      </c>
      <c r="E207" s="301">
        <f>C207/D207</f>
        <v>0.923076923076923</v>
      </c>
    </row>
    <row r="208" spans="1:5">
      <c r="A208" s="296">
        <v>2013699</v>
      </c>
      <c r="B208" s="296" t="s">
        <v>210</v>
      </c>
      <c r="C208" s="300">
        <v>100</v>
      </c>
      <c r="D208" s="300">
        <v>104</v>
      </c>
      <c r="E208" s="301">
        <f>C208/D208</f>
        <v>0.961538461538462</v>
      </c>
    </row>
    <row r="209" spans="1:5">
      <c r="A209" s="296">
        <v>20137</v>
      </c>
      <c r="B209" s="297" t="s">
        <v>211</v>
      </c>
      <c r="C209" s="300">
        <v>287</v>
      </c>
      <c r="D209" s="300">
        <v>222</v>
      </c>
      <c r="E209" s="301">
        <f>C209/D209</f>
        <v>1.29279279279279</v>
      </c>
    </row>
    <row r="210" spans="1:5">
      <c r="A210" s="296">
        <v>2013701</v>
      </c>
      <c r="B210" s="296" t="s">
        <v>101</v>
      </c>
      <c r="C210" s="300">
        <v>137</v>
      </c>
      <c r="D210" s="300">
        <v>101</v>
      </c>
      <c r="E210" s="301">
        <f>C210/D210</f>
        <v>1.35643564356436</v>
      </c>
    </row>
    <row r="211" spans="1:5">
      <c r="A211" s="296">
        <v>2013702</v>
      </c>
      <c r="B211" s="296" t="s">
        <v>102</v>
      </c>
      <c r="C211" s="300">
        <v>0</v>
      </c>
      <c r="D211" s="300">
        <v>0</v>
      </c>
      <c r="E211" s="301"/>
    </row>
    <row r="212" spans="1:5">
      <c r="A212" s="296">
        <v>2013703</v>
      </c>
      <c r="B212" s="296" t="s">
        <v>103</v>
      </c>
      <c r="C212" s="300">
        <v>0</v>
      </c>
      <c r="D212" s="300">
        <v>0</v>
      </c>
      <c r="E212" s="301"/>
    </row>
    <row r="213" spans="1:5">
      <c r="A213" s="296">
        <v>2013704</v>
      </c>
      <c r="B213" s="296" t="s">
        <v>212</v>
      </c>
      <c r="C213" s="300">
        <v>0</v>
      </c>
      <c r="D213" s="300">
        <v>0</v>
      </c>
      <c r="E213" s="301"/>
    </row>
    <row r="214" spans="1:5">
      <c r="A214" s="296">
        <v>2013750</v>
      </c>
      <c r="B214" s="296" t="s">
        <v>110</v>
      </c>
      <c r="C214" s="300">
        <v>0</v>
      </c>
      <c r="D214" s="300">
        <v>0</v>
      </c>
      <c r="E214" s="301"/>
    </row>
    <row r="215" spans="1:5">
      <c r="A215" s="296">
        <v>2013799</v>
      </c>
      <c r="B215" s="296" t="s">
        <v>213</v>
      </c>
      <c r="C215" s="300">
        <v>150</v>
      </c>
      <c r="D215" s="300">
        <v>121</v>
      </c>
      <c r="E215" s="301">
        <f>C215/D215</f>
        <v>1.2396694214876</v>
      </c>
    </row>
    <row r="216" spans="1:5">
      <c r="A216" s="296">
        <v>20138</v>
      </c>
      <c r="B216" s="297" t="s">
        <v>214</v>
      </c>
      <c r="C216" s="300">
        <v>3391</v>
      </c>
      <c r="D216" s="300">
        <v>1025</v>
      </c>
      <c r="E216" s="301">
        <f>C216/D216</f>
        <v>3.30829268292683</v>
      </c>
    </row>
    <row r="217" spans="1:5">
      <c r="A217" s="296">
        <v>2013801</v>
      </c>
      <c r="B217" s="296" t="s">
        <v>101</v>
      </c>
      <c r="C217" s="300">
        <v>3083</v>
      </c>
      <c r="D217" s="300">
        <v>706</v>
      </c>
      <c r="E217" s="301">
        <f>C217/D217</f>
        <v>4.36685552407932</v>
      </c>
    </row>
    <row r="218" spans="1:5">
      <c r="A218" s="296">
        <v>2013802</v>
      </c>
      <c r="B218" s="296" t="s">
        <v>102</v>
      </c>
      <c r="C218" s="300">
        <v>0</v>
      </c>
      <c r="D218" s="300">
        <v>0</v>
      </c>
      <c r="E218" s="301"/>
    </row>
    <row r="219" spans="1:5">
      <c r="A219" s="296">
        <v>2013803</v>
      </c>
      <c r="B219" s="296" t="s">
        <v>103</v>
      </c>
      <c r="C219" s="300">
        <v>0</v>
      </c>
      <c r="D219" s="300">
        <v>0</v>
      </c>
      <c r="E219" s="301"/>
    </row>
    <row r="220" spans="1:5">
      <c r="A220" s="296">
        <v>2013804</v>
      </c>
      <c r="B220" s="296" t="s">
        <v>215</v>
      </c>
      <c r="C220" s="300">
        <v>0</v>
      </c>
      <c r="D220" s="300">
        <v>0</v>
      </c>
      <c r="E220" s="301"/>
    </row>
    <row r="221" spans="1:5">
      <c r="A221" s="296">
        <v>2013805</v>
      </c>
      <c r="B221" s="296" t="s">
        <v>216</v>
      </c>
      <c r="C221" s="300">
        <v>0</v>
      </c>
      <c r="D221" s="300">
        <v>0</v>
      </c>
      <c r="E221" s="301"/>
    </row>
    <row r="222" spans="1:5">
      <c r="A222" s="296">
        <v>2013808</v>
      </c>
      <c r="B222" s="296" t="s">
        <v>141</v>
      </c>
      <c r="C222" s="300">
        <v>0</v>
      </c>
      <c r="D222" s="300">
        <v>0</v>
      </c>
      <c r="E222" s="301"/>
    </row>
    <row r="223" spans="1:5">
      <c r="A223" s="296">
        <v>2013810</v>
      </c>
      <c r="B223" s="296" t="s">
        <v>217</v>
      </c>
      <c r="C223" s="300">
        <v>8</v>
      </c>
      <c r="D223" s="300">
        <v>7</v>
      </c>
      <c r="E223" s="301">
        <f>C223/D223</f>
        <v>1.14285714285714</v>
      </c>
    </row>
    <row r="224" spans="1:5">
      <c r="A224" s="296">
        <v>2013812</v>
      </c>
      <c r="B224" s="296" t="s">
        <v>218</v>
      </c>
      <c r="C224" s="300">
        <v>0</v>
      </c>
      <c r="D224" s="300">
        <v>1</v>
      </c>
      <c r="E224" s="301">
        <f>C224/D224</f>
        <v>0</v>
      </c>
    </row>
    <row r="225" spans="1:5">
      <c r="A225" s="296">
        <v>2013813</v>
      </c>
      <c r="B225" s="296" t="s">
        <v>219</v>
      </c>
      <c r="C225" s="300">
        <v>0</v>
      </c>
      <c r="D225" s="300">
        <v>0</v>
      </c>
      <c r="E225" s="301"/>
    </row>
    <row r="226" spans="1:5">
      <c r="A226" s="296">
        <v>2013814</v>
      </c>
      <c r="B226" s="296" t="s">
        <v>220</v>
      </c>
      <c r="C226" s="300">
        <v>0</v>
      </c>
      <c r="D226" s="300">
        <v>0</v>
      </c>
      <c r="E226" s="301"/>
    </row>
    <row r="227" spans="1:5">
      <c r="A227" s="296">
        <v>2013815</v>
      </c>
      <c r="B227" s="296" t="s">
        <v>221</v>
      </c>
      <c r="C227" s="300">
        <v>0</v>
      </c>
      <c r="D227" s="300">
        <v>0</v>
      </c>
      <c r="E227" s="301"/>
    </row>
    <row r="228" spans="1:5">
      <c r="A228" s="296">
        <v>2013816</v>
      </c>
      <c r="B228" s="296" t="s">
        <v>222</v>
      </c>
      <c r="C228" s="300">
        <v>50</v>
      </c>
      <c r="D228" s="300">
        <v>59</v>
      </c>
      <c r="E228" s="301">
        <f>C228/D228</f>
        <v>0.847457627118644</v>
      </c>
    </row>
    <row r="229" spans="1:5">
      <c r="A229" s="296">
        <v>2013850</v>
      </c>
      <c r="B229" s="296" t="s">
        <v>110</v>
      </c>
      <c r="C229" s="300">
        <v>0</v>
      </c>
      <c r="D229" s="300">
        <v>0</v>
      </c>
      <c r="E229" s="301"/>
    </row>
    <row r="230" spans="1:5">
      <c r="A230" s="296">
        <v>2013899</v>
      </c>
      <c r="B230" s="296" t="s">
        <v>223</v>
      </c>
      <c r="C230" s="300">
        <v>250</v>
      </c>
      <c r="D230" s="300">
        <v>252</v>
      </c>
      <c r="E230" s="301">
        <f>C230/D230</f>
        <v>0.992063492063492</v>
      </c>
    </row>
    <row r="231" spans="1:5">
      <c r="A231" s="296">
        <v>20139</v>
      </c>
      <c r="B231" s="297" t="s">
        <v>224</v>
      </c>
      <c r="C231" s="300">
        <v>0</v>
      </c>
      <c r="D231" s="300">
        <v>0</v>
      </c>
      <c r="E231" s="301"/>
    </row>
    <row r="232" spans="1:5">
      <c r="A232" s="296">
        <v>2013901</v>
      </c>
      <c r="B232" s="296" t="s">
        <v>101</v>
      </c>
      <c r="C232" s="300">
        <v>0</v>
      </c>
      <c r="D232" s="300">
        <v>0</v>
      </c>
      <c r="E232" s="301"/>
    </row>
    <row r="233" spans="1:5">
      <c r="A233" s="296">
        <v>2013902</v>
      </c>
      <c r="B233" s="296" t="s">
        <v>102</v>
      </c>
      <c r="C233" s="300">
        <v>0</v>
      </c>
      <c r="D233" s="300">
        <v>0</v>
      </c>
      <c r="E233" s="301"/>
    </row>
    <row r="234" spans="1:5">
      <c r="A234" s="296">
        <v>2013903</v>
      </c>
      <c r="B234" s="296" t="s">
        <v>103</v>
      </c>
      <c r="C234" s="300">
        <v>0</v>
      </c>
      <c r="D234" s="300">
        <v>0</v>
      </c>
      <c r="E234" s="301"/>
    </row>
    <row r="235" spans="1:5">
      <c r="A235" s="296">
        <v>2013904</v>
      </c>
      <c r="B235" s="296" t="s">
        <v>195</v>
      </c>
      <c r="C235" s="300">
        <v>0</v>
      </c>
      <c r="D235" s="300">
        <v>0</v>
      </c>
      <c r="E235" s="301"/>
    </row>
    <row r="236" spans="1:5">
      <c r="A236" s="296">
        <v>2013950</v>
      </c>
      <c r="B236" s="296" t="s">
        <v>110</v>
      </c>
      <c r="C236" s="300">
        <v>0</v>
      </c>
      <c r="D236" s="300">
        <v>0</v>
      </c>
      <c r="E236" s="301"/>
    </row>
    <row r="237" spans="1:5">
      <c r="A237" s="296">
        <v>2013999</v>
      </c>
      <c r="B237" s="296" t="s">
        <v>225</v>
      </c>
      <c r="C237" s="300">
        <v>0</v>
      </c>
      <c r="D237" s="300">
        <v>0</v>
      </c>
      <c r="E237" s="301"/>
    </row>
    <row r="238" spans="1:5">
      <c r="A238" s="296">
        <v>20140</v>
      </c>
      <c r="B238" s="297" t="s">
        <v>226</v>
      </c>
      <c r="C238" s="300">
        <v>823</v>
      </c>
      <c r="D238" s="300">
        <v>642</v>
      </c>
      <c r="E238" s="301">
        <f>C238/D238</f>
        <v>1.28193146417445</v>
      </c>
    </row>
    <row r="239" spans="1:5">
      <c r="A239" s="296">
        <v>2014001</v>
      </c>
      <c r="B239" s="296" t="s">
        <v>101</v>
      </c>
      <c r="C239" s="300">
        <v>300</v>
      </c>
      <c r="D239" s="300">
        <v>0</v>
      </c>
      <c r="E239" s="301"/>
    </row>
    <row r="240" spans="1:5">
      <c r="A240" s="296">
        <v>2014002</v>
      </c>
      <c r="B240" s="296" t="s">
        <v>102</v>
      </c>
      <c r="C240" s="300">
        <v>0</v>
      </c>
      <c r="D240" s="300">
        <v>0</v>
      </c>
      <c r="E240" s="301"/>
    </row>
    <row r="241" spans="1:5">
      <c r="A241" s="296">
        <v>2014003</v>
      </c>
      <c r="B241" s="296" t="s">
        <v>103</v>
      </c>
      <c r="C241" s="300">
        <v>0</v>
      </c>
      <c r="D241" s="300">
        <v>0</v>
      </c>
      <c r="E241" s="301"/>
    </row>
    <row r="242" spans="1:5">
      <c r="A242" s="296">
        <v>2014004</v>
      </c>
      <c r="B242" s="296" t="s">
        <v>227</v>
      </c>
      <c r="C242" s="300">
        <v>323</v>
      </c>
      <c r="D242" s="300">
        <v>642</v>
      </c>
      <c r="E242" s="301">
        <f>C242/D242</f>
        <v>0.503115264797508</v>
      </c>
    </row>
    <row r="243" spans="1:5">
      <c r="A243" s="296">
        <v>2014099</v>
      </c>
      <c r="B243" s="296" t="s">
        <v>228</v>
      </c>
      <c r="C243" s="300">
        <v>200</v>
      </c>
      <c r="D243" s="300">
        <v>0</v>
      </c>
      <c r="E243" s="301"/>
    </row>
    <row r="244" spans="1:5">
      <c r="A244" s="296">
        <v>20199</v>
      </c>
      <c r="B244" s="297" t="s">
        <v>229</v>
      </c>
      <c r="C244" s="300">
        <v>120</v>
      </c>
      <c r="D244" s="300">
        <v>128</v>
      </c>
      <c r="E244" s="301">
        <f>C244/D244</f>
        <v>0.9375</v>
      </c>
    </row>
    <row r="245" spans="1:5">
      <c r="A245" s="296">
        <v>2019901</v>
      </c>
      <c r="B245" s="296" t="s">
        <v>230</v>
      </c>
      <c r="C245" s="300">
        <v>0</v>
      </c>
      <c r="D245" s="300">
        <v>0</v>
      </c>
      <c r="E245" s="301"/>
    </row>
    <row r="246" spans="1:5">
      <c r="A246" s="296">
        <v>2019999</v>
      </c>
      <c r="B246" s="296" t="s">
        <v>231</v>
      </c>
      <c r="C246" s="300">
        <v>120</v>
      </c>
      <c r="D246" s="300">
        <v>128</v>
      </c>
      <c r="E246" s="301">
        <f>C246/D246</f>
        <v>0.9375</v>
      </c>
    </row>
    <row r="247" spans="1:5">
      <c r="A247" s="296">
        <v>202</v>
      </c>
      <c r="B247" s="297" t="s">
        <v>232</v>
      </c>
      <c r="C247" s="300">
        <v>0</v>
      </c>
      <c r="D247" s="300">
        <v>0</v>
      </c>
      <c r="E247" s="301"/>
    </row>
    <row r="248" spans="1:5">
      <c r="A248" s="296">
        <v>20201</v>
      </c>
      <c r="B248" s="297" t="s">
        <v>233</v>
      </c>
      <c r="C248" s="300">
        <v>0</v>
      </c>
      <c r="D248" s="300">
        <v>0</v>
      </c>
      <c r="E248" s="301"/>
    </row>
    <row r="249" spans="1:5">
      <c r="A249" s="296">
        <v>2020101</v>
      </c>
      <c r="B249" s="296" t="s">
        <v>101</v>
      </c>
      <c r="C249" s="300">
        <v>0</v>
      </c>
      <c r="D249" s="300">
        <v>0</v>
      </c>
      <c r="E249" s="301"/>
    </row>
    <row r="250" spans="1:5">
      <c r="A250" s="296">
        <v>2020102</v>
      </c>
      <c r="B250" s="296" t="s">
        <v>102</v>
      </c>
      <c r="C250" s="300">
        <v>0</v>
      </c>
      <c r="D250" s="300">
        <v>0</v>
      </c>
      <c r="E250" s="301"/>
    </row>
    <row r="251" spans="1:5">
      <c r="A251" s="296">
        <v>2020103</v>
      </c>
      <c r="B251" s="296" t="s">
        <v>103</v>
      </c>
      <c r="C251" s="300">
        <v>0</v>
      </c>
      <c r="D251" s="300">
        <v>0</v>
      </c>
      <c r="E251" s="301"/>
    </row>
    <row r="252" spans="1:5">
      <c r="A252" s="296">
        <v>2020104</v>
      </c>
      <c r="B252" s="296" t="s">
        <v>195</v>
      </c>
      <c r="C252" s="300">
        <v>0</v>
      </c>
      <c r="D252" s="300">
        <v>0</v>
      </c>
      <c r="E252" s="301"/>
    </row>
    <row r="253" spans="1:5">
      <c r="A253" s="296">
        <v>2020150</v>
      </c>
      <c r="B253" s="296" t="s">
        <v>110</v>
      </c>
      <c r="C253" s="300">
        <v>0</v>
      </c>
      <c r="D253" s="300">
        <v>0</v>
      </c>
      <c r="E253" s="301"/>
    </row>
    <row r="254" spans="1:5">
      <c r="A254" s="296">
        <v>2020199</v>
      </c>
      <c r="B254" s="296" t="s">
        <v>234</v>
      </c>
      <c r="C254" s="300">
        <v>0</v>
      </c>
      <c r="D254" s="300">
        <v>0</v>
      </c>
      <c r="E254" s="301"/>
    </row>
    <row r="255" spans="1:5">
      <c r="A255" s="296">
        <v>20202</v>
      </c>
      <c r="B255" s="297" t="s">
        <v>235</v>
      </c>
      <c r="C255" s="300">
        <v>0</v>
      </c>
      <c r="D255" s="300">
        <v>0</v>
      </c>
      <c r="E255" s="301"/>
    </row>
    <row r="256" spans="1:5">
      <c r="A256" s="296">
        <v>2020201</v>
      </c>
      <c r="B256" s="296" t="s">
        <v>236</v>
      </c>
      <c r="C256" s="300">
        <v>0</v>
      </c>
      <c r="D256" s="300">
        <v>0</v>
      </c>
      <c r="E256" s="301"/>
    </row>
    <row r="257" spans="1:5">
      <c r="A257" s="296">
        <v>2020202</v>
      </c>
      <c r="B257" s="296" t="s">
        <v>237</v>
      </c>
      <c r="C257" s="300">
        <v>0</v>
      </c>
      <c r="D257" s="300">
        <v>0</v>
      </c>
      <c r="E257" s="301"/>
    </row>
    <row r="258" spans="1:5">
      <c r="A258" s="296">
        <v>20203</v>
      </c>
      <c r="B258" s="297" t="s">
        <v>238</v>
      </c>
      <c r="C258" s="300">
        <v>0</v>
      </c>
      <c r="D258" s="300">
        <v>0</v>
      </c>
      <c r="E258" s="301"/>
    </row>
    <row r="259" spans="1:5">
      <c r="A259" s="296">
        <v>2020304</v>
      </c>
      <c r="B259" s="296" t="s">
        <v>239</v>
      </c>
      <c r="C259" s="300">
        <v>0</v>
      </c>
      <c r="D259" s="300">
        <v>0</v>
      </c>
      <c r="E259" s="301"/>
    </row>
    <row r="260" spans="1:5">
      <c r="A260" s="296">
        <v>2020306</v>
      </c>
      <c r="B260" s="296" t="s">
        <v>240</v>
      </c>
      <c r="C260" s="300">
        <v>0</v>
      </c>
      <c r="D260" s="300">
        <v>0</v>
      </c>
      <c r="E260" s="301"/>
    </row>
    <row r="261" spans="1:5">
      <c r="A261" s="296">
        <v>20204</v>
      </c>
      <c r="B261" s="297" t="s">
        <v>241</v>
      </c>
      <c r="C261" s="300">
        <v>0</v>
      </c>
      <c r="D261" s="300">
        <v>0</v>
      </c>
      <c r="E261" s="301"/>
    </row>
    <row r="262" spans="1:5">
      <c r="A262" s="296">
        <v>2020401</v>
      </c>
      <c r="B262" s="296" t="s">
        <v>242</v>
      </c>
      <c r="C262" s="300">
        <v>0</v>
      </c>
      <c r="D262" s="300">
        <v>0</v>
      </c>
      <c r="E262" s="301"/>
    </row>
    <row r="263" spans="1:5">
      <c r="A263" s="296">
        <v>2020402</v>
      </c>
      <c r="B263" s="296" t="s">
        <v>243</v>
      </c>
      <c r="C263" s="300">
        <v>0</v>
      </c>
      <c r="D263" s="300">
        <v>0</v>
      </c>
      <c r="E263" s="301"/>
    </row>
    <row r="264" spans="1:5">
      <c r="A264" s="296">
        <v>2020403</v>
      </c>
      <c r="B264" s="296" t="s">
        <v>244</v>
      </c>
      <c r="C264" s="300">
        <v>0</v>
      </c>
      <c r="D264" s="300">
        <v>0</v>
      </c>
      <c r="E264" s="301"/>
    </row>
    <row r="265" spans="1:5">
      <c r="A265" s="296">
        <v>2020404</v>
      </c>
      <c r="B265" s="296" t="s">
        <v>245</v>
      </c>
      <c r="C265" s="300">
        <v>0</v>
      </c>
      <c r="D265" s="300">
        <v>0</v>
      </c>
      <c r="E265" s="301"/>
    </row>
    <row r="266" spans="1:5">
      <c r="A266" s="296">
        <v>2020499</v>
      </c>
      <c r="B266" s="296" t="s">
        <v>246</v>
      </c>
      <c r="C266" s="300">
        <v>0</v>
      </c>
      <c r="D266" s="300">
        <v>0</v>
      </c>
      <c r="E266" s="301"/>
    </row>
    <row r="267" spans="1:5">
      <c r="A267" s="296">
        <v>20205</v>
      </c>
      <c r="B267" s="297" t="s">
        <v>247</v>
      </c>
      <c r="C267" s="300">
        <v>0</v>
      </c>
      <c r="D267" s="300">
        <v>0</v>
      </c>
      <c r="E267" s="301"/>
    </row>
    <row r="268" spans="1:5">
      <c r="A268" s="296">
        <v>2020503</v>
      </c>
      <c r="B268" s="296" t="s">
        <v>248</v>
      </c>
      <c r="C268" s="300">
        <v>0</v>
      </c>
      <c r="D268" s="300">
        <v>0</v>
      </c>
      <c r="E268" s="301"/>
    </row>
    <row r="269" spans="1:5">
      <c r="A269" s="296">
        <v>2020504</v>
      </c>
      <c r="B269" s="296" t="s">
        <v>249</v>
      </c>
      <c r="C269" s="300">
        <v>0</v>
      </c>
      <c r="D269" s="300">
        <v>0</v>
      </c>
      <c r="E269" s="301"/>
    </row>
    <row r="270" spans="1:5">
      <c r="A270" s="296">
        <v>2020505</v>
      </c>
      <c r="B270" s="296" t="s">
        <v>250</v>
      </c>
      <c r="C270" s="300">
        <v>0</v>
      </c>
      <c r="D270" s="300">
        <v>0</v>
      </c>
      <c r="E270" s="301"/>
    </row>
    <row r="271" spans="1:5">
      <c r="A271" s="296">
        <v>2020599</v>
      </c>
      <c r="B271" s="296" t="s">
        <v>251</v>
      </c>
      <c r="C271" s="300">
        <v>0</v>
      </c>
      <c r="D271" s="300">
        <v>0</v>
      </c>
      <c r="E271" s="301"/>
    </row>
    <row r="272" spans="1:5">
      <c r="A272" s="296">
        <v>20206</v>
      </c>
      <c r="B272" s="297" t="s">
        <v>252</v>
      </c>
      <c r="C272" s="300">
        <v>0</v>
      </c>
      <c r="D272" s="300">
        <v>0</v>
      </c>
      <c r="E272" s="301"/>
    </row>
    <row r="273" spans="1:5">
      <c r="A273" s="296">
        <v>2020601</v>
      </c>
      <c r="B273" s="296" t="s">
        <v>253</v>
      </c>
      <c r="C273" s="298">
        <v>0</v>
      </c>
      <c r="D273" s="298">
        <v>0</v>
      </c>
      <c r="E273" s="299"/>
    </row>
    <row r="274" spans="1:5">
      <c r="A274" s="296">
        <v>20207</v>
      </c>
      <c r="B274" s="297" t="s">
        <v>254</v>
      </c>
      <c r="C274" s="300">
        <v>0</v>
      </c>
      <c r="D274" s="300">
        <v>0</v>
      </c>
      <c r="E274" s="301"/>
    </row>
    <row r="275" spans="1:5">
      <c r="A275" s="296">
        <v>2020701</v>
      </c>
      <c r="B275" s="296" t="s">
        <v>255</v>
      </c>
      <c r="C275" s="302">
        <v>0</v>
      </c>
      <c r="D275" s="302">
        <v>0</v>
      </c>
      <c r="E275" s="303"/>
    </row>
    <row r="276" spans="1:5">
      <c r="A276" s="296">
        <v>2020702</v>
      </c>
      <c r="B276" s="296" t="s">
        <v>256</v>
      </c>
      <c r="C276" s="300">
        <v>0</v>
      </c>
      <c r="D276" s="300">
        <v>0</v>
      </c>
      <c r="E276" s="301"/>
    </row>
    <row r="277" spans="1:5">
      <c r="A277" s="296">
        <v>2020703</v>
      </c>
      <c r="B277" s="296" t="s">
        <v>257</v>
      </c>
      <c r="C277" s="298">
        <v>0</v>
      </c>
      <c r="D277" s="300">
        <v>0</v>
      </c>
      <c r="E277" s="299"/>
    </row>
    <row r="278" spans="1:5">
      <c r="A278" s="296">
        <v>2020799</v>
      </c>
      <c r="B278" s="296" t="s">
        <v>258</v>
      </c>
      <c r="C278" s="300">
        <v>0</v>
      </c>
      <c r="D278" s="300">
        <v>0</v>
      </c>
      <c r="E278" s="301"/>
    </row>
    <row r="279" spans="1:5">
      <c r="A279" s="296">
        <v>20208</v>
      </c>
      <c r="B279" s="297" t="s">
        <v>259</v>
      </c>
      <c r="C279" s="302">
        <v>0</v>
      </c>
      <c r="D279" s="300">
        <v>0</v>
      </c>
      <c r="E279" s="303"/>
    </row>
    <row r="280" spans="1:5">
      <c r="A280" s="296">
        <v>2020801</v>
      </c>
      <c r="B280" s="296" t="s">
        <v>101</v>
      </c>
      <c r="C280" s="300">
        <v>0</v>
      </c>
      <c r="D280" s="300">
        <v>0</v>
      </c>
      <c r="E280" s="301"/>
    </row>
    <row r="281" spans="1:5">
      <c r="A281" s="296">
        <v>2020802</v>
      </c>
      <c r="B281" s="296" t="s">
        <v>102</v>
      </c>
      <c r="C281" s="300">
        <v>0</v>
      </c>
      <c r="D281" s="300">
        <v>0</v>
      </c>
      <c r="E281" s="301"/>
    </row>
    <row r="282" spans="1:5">
      <c r="A282" s="296">
        <v>2020803</v>
      </c>
      <c r="B282" s="296" t="s">
        <v>103</v>
      </c>
      <c r="C282" s="300">
        <v>0</v>
      </c>
      <c r="D282" s="300">
        <v>0</v>
      </c>
      <c r="E282" s="301"/>
    </row>
    <row r="283" spans="1:5">
      <c r="A283" s="296">
        <v>2020850</v>
      </c>
      <c r="B283" s="296" t="s">
        <v>110</v>
      </c>
      <c r="C283" s="300">
        <v>0</v>
      </c>
      <c r="D283" s="300">
        <v>0</v>
      </c>
      <c r="E283" s="301"/>
    </row>
    <row r="284" spans="1:5">
      <c r="A284" s="296">
        <v>2020899</v>
      </c>
      <c r="B284" s="296" t="s">
        <v>260</v>
      </c>
      <c r="C284" s="298">
        <v>0</v>
      </c>
      <c r="D284" s="298">
        <v>0</v>
      </c>
      <c r="E284" s="299"/>
    </row>
    <row r="285" spans="1:5">
      <c r="A285" s="296">
        <v>20299</v>
      </c>
      <c r="B285" s="297" t="s">
        <v>261</v>
      </c>
      <c r="C285" s="300">
        <v>0</v>
      </c>
      <c r="D285" s="300">
        <v>0</v>
      </c>
      <c r="E285" s="301"/>
    </row>
    <row r="286" spans="1:5">
      <c r="A286" s="296">
        <v>2029999</v>
      </c>
      <c r="B286" s="296" t="s">
        <v>262</v>
      </c>
      <c r="C286" s="302">
        <v>0</v>
      </c>
      <c r="D286" s="300">
        <v>0</v>
      </c>
      <c r="E286" s="303"/>
    </row>
    <row r="287" spans="1:5">
      <c r="A287" s="296">
        <v>203</v>
      </c>
      <c r="B287" s="297" t="s">
        <v>263</v>
      </c>
      <c r="C287" s="302">
        <v>0</v>
      </c>
      <c r="D287" s="300">
        <v>0</v>
      </c>
      <c r="E287" s="303"/>
    </row>
    <row r="288" spans="1:5">
      <c r="A288" s="296">
        <v>20301</v>
      </c>
      <c r="B288" s="297" t="s">
        <v>264</v>
      </c>
      <c r="C288" s="300">
        <v>0</v>
      </c>
      <c r="D288" s="300">
        <v>0</v>
      </c>
      <c r="E288" s="301"/>
    </row>
    <row r="289" spans="1:5">
      <c r="A289" s="296">
        <v>2030101</v>
      </c>
      <c r="B289" s="296" t="s">
        <v>265</v>
      </c>
      <c r="C289" s="300">
        <v>0</v>
      </c>
      <c r="D289" s="300">
        <v>0</v>
      </c>
      <c r="E289" s="301"/>
    </row>
    <row r="290" spans="1:5">
      <c r="A290" s="296">
        <v>2030102</v>
      </c>
      <c r="B290" s="296" t="s">
        <v>266</v>
      </c>
      <c r="C290" s="300">
        <v>0</v>
      </c>
      <c r="D290" s="300">
        <v>0</v>
      </c>
      <c r="E290" s="301"/>
    </row>
    <row r="291" spans="1:5">
      <c r="A291" s="296">
        <v>2030199</v>
      </c>
      <c r="B291" s="296" t="s">
        <v>267</v>
      </c>
      <c r="C291" s="300">
        <v>0</v>
      </c>
      <c r="D291" s="300">
        <v>0</v>
      </c>
      <c r="E291" s="301"/>
    </row>
    <row r="292" spans="1:5">
      <c r="A292" s="296">
        <v>20304</v>
      </c>
      <c r="B292" s="297" t="s">
        <v>268</v>
      </c>
      <c r="C292" s="300">
        <v>0</v>
      </c>
      <c r="D292" s="300">
        <v>0</v>
      </c>
      <c r="E292" s="301"/>
    </row>
    <row r="293" spans="1:5">
      <c r="A293" s="296">
        <v>2030401</v>
      </c>
      <c r="B293" s="296" t="s">
        <v>269</v>
      </c>
      <c r="C293" s="300">
        <v>0</v>
      </c>
      <c r="D293" s="300">
        <v>0</v>
      </c>
      <c r="E293" s="301"/>
    </row>
    <row r="294" spans="1:5">
      <c r="A294" s="296">
        <v>20305</v>
      </c>
      <c r="B294" s="297" t="s">
        <v>270</v>
      </c>
      <c r="C294" s="300">
        <v>0</v>
      </c>
      <c r="D294" s="300">
        <v>0</v>
      </c>
      <c r="E294" s="301"/>
    </row>
    <row r="295" spans="1:5">
      <c r="A295" s="296">
        <v>2030501</v>
      </c>
      <c r="B295" s="296" t="s">
        <v>271</v>
      </c>
      <c r="C295" s="300">
        <v>0</v>
      </c>
      <c r="D295" s="300">
        <v>0</v>
      </c>
      <c r="E295" s="301"/>
    </row>
    <row r="296" spans="1:5">
      <c r="A296" s="296">
        <v>20306</v>
      </c>
      <c r="B296" s="297" t="s">
        <v>272</v>
      </c>
      <c r="C296" s="300">
        <v>0</v>
      </c>
      <c r="D296" s="300">
        <v>0</v>
      </c>
      <c r="E296" s="301"/>
    </row>
    <row r="297" spans="1:5">
      <c r="A297" s="296">
        <v>2030601</v>
      </c>
      <c r="B297" s="296" t="s">
        <v>273</v>
      </c>
      <c r="C297" s="300">
        <v>0</v>
      </c>
      <c r="D297" s="300">
        <v>0</v>
      </c>
      <c r="E297" s="301"/>
    </row>
    <row r="298" spans="1:5">
      <c r="A298" s="296">
        <v>2030602</v>
      </c>
      <c r="B298" s="296" t="s">
        <v>274</v>
      </c>
      <c r="C298" s="300">
        <v>0</v>
      </c>
      <c r="D298" s="300">
        <v>0</v>
      </c>
      <c r="E298" s="301"/>
    </row>
    <row r="299" spans="1:5">
      <c r="A299" s="296">
        <v>2030603</v>
      </c>
      <c r="B299" s="296" t="s">
        <v>275</v>
      </c>
      <c r="C299" s="300">
        <v>0</v>
      </c>
      <c r="D299" s="300">
        <v>0</v>
      </c>
      <c r="E299" s="301"/>
    </row>
    <row r="300" spans="1:5">
      <c r="A300" s="296">
        <v>2030604</v>
      </c>
      <c r="B300" s="296" t="s">
        <v>276</v>
      </c>
      <c r="C300" s="300">
        <v>0</v>
      </c>
      <c r="D300" s="300">
        <v>0</v>
      </c>
      <c r="E300" s="301"/>
    </row>
    <row r="301" spans="1:5">
      <c r="A301" s="296">
        <v>2030607</v>
      </c>
      <c r="B301" s="296" t="s">
        <v>277</v>
      </c>
      <c r="C301" s="300">
        <v>0</v>
      </c>
      <c r="D301" s="300">
        <v>0</v>
      </c>
      <c r="E301" s="301"/>
    </row>
    <row r="302" spans="1:5">
      <c r="A302" s="296">
        <v>2030608</v>
      </c>
      <c r="B302" s="296" t="s">
        <v>278</v>
      </c>
      <c r="C302" s="302">
        <v>0</v>
      </c>
      <c r="D302" s="300">
        <v>0</v>
      </c>
      <c r="E302" s="303"/>
    </row>
    <row r="303" spans="1:5">
      <c r="A303" s="296">
        <v>2030699</v>
      </c>
      <c r="B303" s="296" t="s">
        <v>279</v>
      </c>
      <c r="C303" s="300">
        <v>0</v>
      </c>
      <c r="D303" s="300">
        <v>0</v>
      </c>
      <c r="E303" s="301"/>
    </row>
    <row r="304" spans="1:5">
      <c r="A304" s="296">
        <v>20399</v>
      </c>
      <c r="B304" s="297" t="s">
        <v>280</v>
      </c>
      <c r="C304" s="300">
        <v>0</v>
      </c>
      <c r="D304" s="300">
        <v>0</v>
      </c>
      <c r="E304" s="301"/>
    </row>
    <row r="305" spans="1:5">
      <c r="A305" s="296">
        <v>2039999</v>
      </c>
      <c r="B305" s="296" t="s">
        <v>281</v>
      </c>
      <c r="C305" s="300">
        <v>0</v>
      </c>
      <c r="D305" s="300">
        <v>0</v>
      </c>
      <c r="E305" s="301"/>
    </row>
    <row r="306" spans="1:5">
      <c r="A306" s="296">
        <v>204</v>
      </c>
      <c r="B306" s="297" t="s">
        <v>282</v>
      </c>
      <c r="C306" s="300">
        <v>8707</v>
      </c>
      <c r="D306" s="300">
        <v>9864</v>
      </c>
      <c r="E306" s="301">
        <f>C306/D306</f>
        <v>0.882704785077048</v>
      </c>
    </row>
    <row r="307" spans="1:5">
      <c r="A307" s="296">
        <v>20401</v>
      </c>
      <c r="B307" s="297" t="s">
        <v>283</v>
      </c>
      <c r="C307" s="300">
        <v>54</v>
      </c>
      <c r="D307" s="300">
        <v>54</v>
      </c>
      <c r="E307" s="301">
        <f>C307/D307</f>
        <v>1</v>
      </c>
    </row>
    <row r="308" spans="1:5">
      <c r="A308" s="296">
        <v>2040101</v>
      </c>
      <c r="B308" s="296" t="s">
        <v>284</v>
      </c>
      <c r="C308" s="300">
        <v>0</v>
      </c>
      <c r="D308" s="300">
        <v>0</v>
      </c>
      <c r="E308" s="301"/>
    </row>
    <row r="309" spans="1:5">
      <c r="A309" s="296">
        <v>2040199</v>
      </c>
      <c r="B309" s="296" t="s">
        <v>285</v>
      </c>
      <c r="C309" s="300">
        <v>54</v>
      </c>
      <c r="D309" s="300">
        <v>54</v>
      </c>
      <c r="E309" s="301">
        <f>C309/D309</f>
        <v>1</v>
      </c>
    </row>
    <row r="310" spans="1:5">
      <c r="A310" s="296">
        <v>20402</v>
      </c>
      <c r="B310" s="297" t="s">
        <v>286</v>
      </c>
      <c r="C310" s="300">
        <v>7399</v>
      </c>
      <c r="D310" s="300">
        <v>8146</v>
      </c>
      <c r="E310" s="301">
        <f>C310/D310</f>
        <v>0.908298551436288</v>
      </c>
    </row>
    <row r="311" spans="1:5">
      <c r="A311" s="296">
        <v>2040201</v>
      </c>
      <c r="B311" s="296" t="s">
        <v>101</v>
      </c>
      <c r="C311" s="300">
        <v>5493</v>
      </c>
      <c r="D311" s="300">
        <v>5352</v>
      </c>
      <c r="E311" s="301">
        <f>C311/D311</f>
        <v>1.02634529147982</v>
      </c>
    </row>
    <row r="312" spans="1:5">
      <c r="A312" s="296">
        <v>2040202</v>
      </c>
      <c r="B312" s="296" t="s">
        <v>102</v>
      </c>
      <c r="C312" s="300">
        <v>300</v>
      </c>
      <c r="D312" s="300">
        <v>305</v>
      </c>
      <c r="E312" s="301">
        <f>C312/D312</f>
        <v>0.983606557377049</v>
      </c>
    </row>
    <row r="313" spans="1:5">
      <c r="A313" s="296">
        <v>2040203</v>
      </c>
      <c r="B313" s="296" t="s">
        <v>103</v>
      </c>
      <c r="C313" s="300">
        <v>0</v>
      </c>
      <c r="D313" s="300">
        <v>0</v>
      </c>
      <c r="E313" s="301"/>
    </row>
    <row r="314" spans="1:5">
      <c r="A314" s="296">
        <v>2040219</v>
      </c>
      <c r="B314" s="296" t="s">
        <v>141</v>
      </c>
      <c r="C314" s="300">
        <v>0</v>
      </c>
      <c r="D314" s="300">
        <v>0</v>
      </c>
      <c r="E314" s="301"/>
    </row>
    <row r="315" spans="1:5">
      <c r="A315" s="296">
        <v>2040220</v>
      </c>
      <c r="B315" s="296" t="s">
        <v>287</v>
      </c>
      <c r="C315" s="300">
        <v>420</v>
      </c>
      <c r="D315" s="300">
        <v>428</v>
      </c>
      <c r="E315" s="301">
        <f>C315/D315</f>
        <v>0.981308411214953</v>
      </c>
    </row>
    <row r="316" spans="1:5">
      <c r="A316" s="296">
        <v>2040221</v>
      </c>
      <c r="B316" s="296" t="s">
        <v>288</v>
      </c>
      <c r="C316" s="300">
        <v>1186</v>
      </c>
      <c r="D316" s="300">
        <v>994</v>
      </c>
      <c r="E316" s="301">
        <f>C316/D316</f>
        <v>1.19315895372233</v>
      </c>
    </row>
    <row r="317" spans="1:5">
      <c r="A317" s="296">
        <v>2040222</v>
      </c>
      <c r="B317" s="296" t="s">
        <v>289</v>
      </c>
      <c r="C317" s="300">
        <v>0</v>
      </c>
      <c r="D317" s="300">
        <v>0</v>
      </c>
      <c r="E317" s="301"/>
    </row>
    <row r="318" spans="1:5">
      <c r="A318" s="296">
        <v>2040223</v>
      </c>
      <c r="B318" s="296" t="s">
        <v>290</v>
      </c>
      <c r="C318" s="300">
        <v>0</v>
      </c>
      <c r="D318" s="300">
        <v>0</v>
      </c>
      <c r="E318" s="301"/>
    </row>
    <row r="319" spans="1:5">
      <c r="A319" s="296">
        <v>2040250</v>
      </c>
      <c r="B319" s="296" t="s">
        <v>110</v>
      </c>
      <c r="C319" s="300">
        <v>0</v>
      </c>
      <c r="D319" s="300">
        <v>0</v>
      </c>
      <c r="E319" s="301"/>
    </row>
    <row r="320" spans="1:5">
      <c r="A320" s="296">
        <v>2040299</v>
      </c>
      <c r="B320" s="296" t="s">
        <v>291</v>
      </c>
      <c r="C320" s="300">
        <v>0</v>
      </c>
      <c r="D320" s="300">
        <v>1067</v>
      </c>
      <c r="E320" s="301">
        <f>C320/D320</f>
        <v>0</v>
      </c>
    </row>
    <row r="321" spans="1:5">
      <c r="A321" s="296">
        <v>20403</v>
      </c>
      <c r="B321" s="297" t="s">
        <v>292</v>
      </c>
      <c r="C321" s="300">
        <v>0</v>
      </c>
      <c r="D321" s="300">
        <v>0</v>
      </c>
      <c r="E321" s="301"/>
    </row>
    <row r="322" spans="1:5">
      <c r="A322" s="296">
        <v>2040301</v>
      </c>
      <c r="B322" s="296" t="s">
        <v>101</v>
      </c>
      <c r="C322" s="300">
        <v>0</v>
      </c>
      <c r="D322" s="300">
        <v>0</v>
      </c>
      <c r="E322" s="301"/>
    </row>
    <row r="323" spans="1:5">
      <c r="A323" s="296">
        <v>2040302</v>
      </c>
      <c r="B323" s="296" t="s">
        <v>102</v>
      </c>
      <c r="C323" s="300">
        <v>0</v>
      </c>
      <c r="D323" s="300">
        <v>0</v>
      </c>
      <c r="E323" s="301"/>
    </row>
    <row r="324" spans="1:5">
      <c r="A324" s="296">
        <v>2040303</v>
      </c>
      <c r="B324" s="296" t="s">
        <v>103</v>
      </c>
      <c r="C324" s="300">
        <v>0</v>
      </c>
      <c r="D324" s="300">
        <v>0</v>
      </c>
      <c r="E324" s="301"/>
    </row>
    <row r="325" spans="1:5">
      <c r="A325" s="296">
        <v>2040304</v>
      </c>
      <c r="B325" s="296" t="s">
        <v>293</v>
      </c>
      <c r="C325" s="300">
        <v>0</v>
      </c>
      <c r="D325" s="300">
        <v>0</v>
      </c>
      <c r="E325" s="301"/>
    </row>
    <row r="326" spans="1:5">
      <c r="A326" s="296">
        <v>2040350</v>
      </c>
      <c r="B326" s="296" t="s">
        <v>110</v>
      </c>
      <c r="C326" s="300">
        <v>0</v>
      </c>
      <c r="D326" s="300">
        <v>0</v>
      </c>
      <c r="E326" s="301"/>
    </row>
    <row r="327" spans="1:5">
      <c r="A327" s="296">
        <v>2040399</v>
      </c>
      <c r="B327" s="296" t="s">
        <v>294</v>
      </c>
      <c r="C327" s="300">
        <v>0</v>
      </c>
      <c r="D327" s="300">
        <v>0</v>
      </c>
      <c r="E327" s="301"/>
    </row>
    <row r="328" spans="1:5">
      <c r="A328" s="296">
        <v>20404</v>
      </c>
      <c r="B328" s="297" t="s">
        <v>295</v>
      </c>
      <c r="C328" s="300">
        <v>0</v>
      </c>
      <c r="D328" s="300">
        <v>0</v>
      </c>
      <c r="E328" s="301"/>
    </row>
    <row r="329" spans="1:5">
      <c r="A329" s="296">
        <v>2040401</v>
      </c>
      <c r="B329" s="296" t="s">
        <v>101</v>
      </c>
      <c r="C329" s="300">
        <v>0</v>
      </c>
      <c r="D329" s="300">
        <v>0</v>
      </c>
      <c r="E329" s="301"/>
    </row>
    <row r="330" spans="1:5">
      <c r="A330" s="296">
        <v>2040402</v>
      </c>
      <c r="B330" s="296" t="s">
        <v>102</v>
      </c>
      <c r="C330" s="300">
        <v>0</v>
      </c>
      <c r="D330" s="300">
        <v>0</v>
      </c>
      <c r="E330" s="301"/>
    </row>
    <row r="331" spans="1:5">
      <c r="A331" s="296">
        <v>2040403</v>
      </c>
      <c r="B331" s="296" t="s">
        <v>103</v>
      </c>
      <c r="C331" s="300">
        <v>0</v>
      </c>
      <c r="D331" s="300">
        <v>0</v>
      </c>
      <c r="E331" s="301"/>
    </row>
    <row r="332" spans="1:5">
      <c r="A332" s="296">
        <v>2040409</v>
      </c>
      <c r="B332" s="296" t="s">
        <v>296</v>
      </c>
      <c r="C332" s="300">
        <v>0</v>
      </c>
      <c r="D332" s="300">
        <v>0</v>
      </c>
      <c r="E332" s="301"/>
    </row>
    <row r="333" spans="1:5">
      <c r="A333" s="296">
        <v>2040410</v>
      </c>
      <c r="B333" s="296" t="s">
        <v>297</v>
      </c>
      <c r="C333" s="300">
        <v>0</v>
      </c>
      <c r="D333" s="300">
        <v>0</v>
      </c>
      <c r="E333" s="301"/>
    </row>
    <row r="334" spans="1:5">
      <c r="A334" s="296">
        <v>2040450</v>
      </c>
      <c r="B334" s="296" t="s">
        <v>110</v>
      </c>
      <c r="C334" s="300">
        <v>0</v>
      </c>
      <c r="D334" s="300">
        <v>0</v>
      </c>
      <c r="E334" s="301"/>
    </row>
    <row r="335" spans="1:5">
      <c r="A335" s="296">
        <v>2040499</v>
      </c>
      <c r="B335" s="296" t="s">
        <v>298</v>
      </c>
      <c r="C335" s="300">
        <v>0</v>
      </c>
      <c r="D335" s="300">
        <v>0</v>
      </c>
      <c r="E335" s="301"/>
    </row>
    <row r="336" spans="1:5">
      <c r="A336" s="296">
        <v>20405</v>
      </c>
      <c r="B336" s="297" t="s">
        <v>299</v>
      </c>
      <c r="C336" s="300">
        <v>0</v>
      </c>
      <c r="D336" s="300">
        <v>0</v>
      </c>
      <c r="E336" s="301"/>
    </row>
    <row r="337" spans="1:5">
      <c r="A337" s="296">
        <v>2040501</v>
      </c>
      <c r="B337" s="296" t="s">
        <v>101</v>
      </c>
      <c r="C337" s="300">
        <v>0</v>
      </c>
      <c r="D337" s="300">
        <v>0</v>
      </c>
      <c r="E337" s="301"/>
    </row>
    <row r="338" spans="1:5">
      <c r="A338" s="296">
        <v>2040502</v>
      </c>
      <c r="B338" s="296" t="s">
        <v>102</v>
      </c>
      <c r="C338" s="300">
        <v>0</v>
      </c>
      <c r="D338" s="300">
        <v>0</v>
      </c>
      <c r="E338" s="301"/>
    </row>
    <row r="339" spans="1:5">
      <c r="A339" s="296">
        <v>2040503</v>
      </c>
      <c r="B339" s="296" t="s">
        <v>103</v>
      </c>
      <c r="C339" s="300">
        <v>0</v>
      </c>
      <c r="D339" s="300">
        <v>0</v>
      </c>
      <c r="E339" s="301"/>
    </row>
    <row r="340" spans="1:5">
      <c r="A340" s="296">
        <v>2040504</v>
      </c>
      <c r="B340" s="296" t="s">
        <v>300</v>
      </c>
      <c r="C340" s="300">
        <v>0</v>
      </c>
      <c r="D340" s="300">
        <v>0</v>
      </c>
      <c r="E340" s="301"/>
    </row>
    <row r="341" spans="1:5">
      <c r="A341" s="296">
        <v>2040505</v>
      </c>
      <c r="B341" s="296" t="s">
        <v>301</v>
      </c>
      <c r="C341" s="300">
        <v>0</v>
      </c>
      <c r="D341" s="300">
        <v>0</v>
      </c>
      <c r="E341" s="301"/>
    </row>
    <row r="342" spans="1:5">
      <c r="A342" s="296">
        <v>2040506</v>
      </c>
      <c r="B342" s="296" t="s">
        <v>302</v>
      </c>
      <c r="C342" s="300">
        <v>0</v>
      </c>
      <c r="D342" s="300">
        <v>0</v>
      </c>
      <c r="E342" s="301"/>
    </row>
    <row r="343" spans="1:5">
      <c r="A343" s="296">
        <v>2040550</v>
      </c>
      <c r="B343" s="296" t="s">
        <v>110</v>
      </c>
      <c r="C343" s="300">
        <v>0</v>
      </c>
      <c r="D343" s="300">
        <v>0</v>
      </c>
      <c r="E343" s="301"/>
    </row>
    <row r="344" spans="1:5">
      <c r="A344" s="296">
        <v>2040599</v>
      </c>
      <c r="B344" s="296" t="s">
        <v>303</v>
      </c>
      <c r="C344" s="300">
        <v>0</v>
      </c>
      <c r="D344" s="300">
        <v>0</v>
      </c>
      <c r="E344" s="301"/>
    </row>
    <row r="345" spans="1:5">
      <c r="A345" s="296">
        <v>20406</v>
      </c>
      <c r="B345" s="297" t="s">
        <v>304</v>
      </c>
      <c r="C345" s="300">
        <v>1254</v>
      </c>
      <c r="D345" s="300">
        <v>994</v>
      </c>
      <c r="E345" s="301">
        <f>C345/D345</f>
        <v>1.26156941649899</v>
      </c>
    </row>
    <row r="346" spans="1:5">
      <c r="A346" s="296">
        <v>2040601</v>
      </c>
      <c r="B346" s="296" t="s">
        <v>101</v>
      </c>
      <c r="C346" s="300">
        <v>729</v>
      </c>
      <c r="D346" s="300">
        <v>564</v>
      </c>
      <c r="E346" s="301">
        <f>C346/D346</f>
        <v>1.29255319148936</v>
      </c>
    </row>
    <row r="347" spans="1:5">
      <c r="A347" s="296">
        <v>2040602</v>
      </c>
      <c r="B347" s="296" t="s">
        <v>102</v>
      </c>
      <c r="C347" s="300">
        <v>39</v>
      </c>
      <c r="D347" s="300">
        <v>0</v>
      </c>
      <c r="E347" s="301"/>
    </row>
    <row r="348" spans="1:5">
      <c r="A348" s="296">
        <v>2040603</v>
      </c>
      <c r="B348" s="296" t="s">
        <v>103</v>
      </c>
      <c r="C348" s="300">
        <v>0</v>
      </c>
      <c r="D348" s="300">
        <v>0</v>
      </c>
      <c r="E348" s="301"/>
    </row>
    <row r="349" spans="1:5">
      <c r="A349" s="296">
        <v>2040604</v>
      </c>
      <c r="B349" s="296" t="s">
        <v>305</v>
      </c>
      <c r="C349" s="300">
        <v>31</v>
      </c>
      <c r="D349" s="300">
        <v>24</v>
      </c>
      <c r="E349" s="301">
        <f>C349/D349</f>
        <v>1.29166666666667</v>
      </c>
    </row>
    <row r="350" spans="1:5">
      <c r="A350" s="296">
        <v>2040605</v>
      </c>
      <c r="B350" s="296" t="s">
        <v>306</v>
      </c>
      <c r="C350" s="300">
        <v>62</v>
      </c>
      <c r="D350" s="300">
        <v>41</v>
      </c>
      <c r="E350" s="301">
        <f>C350/D350</f>
        <v>1.51219512195122</v>
      </c>
    </row>
    <row r="351" spans="1:5">
      <c r="A351" s="296">
        <v>2040606</v>
      </c>
      <c r="B351" s="296" t="s">
        <v>307</v>
      </c>
      <c r="C351" s="300">
        <v>0</v>
      </c>
      <c r="D351" s="300">
        <v>0</v>
      </c>
      <c r="E351" s="301"/>
    </row>
    <row r="352" spans="1:5">
      <c r="A352" s="296">
        <v>2040607</v>
      </c>
      <c r="B352" s="296" t="s">
        <v>308</v>
      </c>
      <c r="C352" s="300">
        <v>35</v>
      </c>
      <c r="D352" s="300">
        <v>36</v>
      </c>
      <c r="E352" s="301">
        <f>C352/D352</f>
        <v>0.972222222222222</v>
      </c>
    </row>
    <row r="353" spans="1:5">
      <c r="A353" s="296">
        <v>2040608</v>
      </c>
      <c r="B353" s="296" t="s">
        <v>309</v>
      </c>
      <c r="C353" s="300">
        <v>0</v>
      </c>
      <c r="D353" s="300">
        <v>0</v>
      </c>
      <c r="E353" s="301"/>
    </row>
    <row r="354" spans="1:5">
      <c r="A354" s="296">
        <v>2040610</v>
      </c>
      <c r="B354" s="296" t="s">
        <v>310</v>
      </c>
      <c r="C354" s="300">
        <v>135</v>
      </c>
      <c r="D354" s="300">
        <v>137</v>
      </c>
      <c r="E354" s="301">
        <f>C354/D354</f>
        <v>0.985401459854015</v>
      </c>
    </row>
    <row r="355" spans="1:5">
      <c r="A355" s="296">
        <v>2040612</v>
      </c>
      <c r="B355" s="296" t="s">
        <v>311</v>
      </c>
      <c r="C355" s="300">
        <v>45</v>
      </c>
      <c r="D355" s="300">
        <v>45</v>
      </c>
      <c r="E355" s="301">
        <f>C355/D355</f>
        <v>1</v>
      </c>
    </row>
    <row r="356" spans="1:5">
      <c r="A356" s="296">
        <v>2040613</v>
      </c>
      <c r="B356" s="296" t="s">
        <v>141</v>
      </c>
      <c r="C356" s="300">
        <v>0</v>
      </c>
      <c r="D356" s="300">
        <v>0</v>
      </c>
      <c r="E356" s="301"/>
    </row>
    <row r="357" spans="1:5">
      <c r="A357" s="296">
        <v>2040650</v>
      </c>
      <c r="B357" s="296" t="s">
        <v>110</v>
      </c>
      <c r="C357" s="300">
        <v>0</v>
      </c>
      <c r="D357" s="300">
        <v>0</v>
      </c>
      <c r="E357" s="301"/>
    </row>
    <row r="358" spans="1:5">
      <c r="A358" s="296">
        <v>2040699</v>
      </c>
      <c r="B358" s="296" t="s">
        <v>312</v>
      </c>
      <c r="C358" s="300">
        <v>178</v>
      </c>
      <c r="D358" s="300">
        <v>147</v>
      </c>
      <c r="E358" s="301">
        <f>C358/D358</f>
        <v>1.2108843537415</v>
      </c>
    </row>
    <row r="359" spans="1:5">
      <c r="A359" s="296">
        <v>20407</v>
      </c>
      <c r="B359" s="297" t="s">
        <v>313</v>
      </c>
      <c r="C359" s="300">
        <v>0</v>
      </c>
      <c r="D359" s="300">
        <v>0</v>
      </c>
      <c r="E359" s="301"/>
    </row>
    <row r="360" spans="1:5">
      <c r="A360" s="296">
        <v>2040701</v>
      </c>
      <c r="B360" s="296" t="s">
        <v>101</v>
      </c>
      <c r="C360" s="300">
        <v>0</v>
      </c>
      <c r="D360" s="300">
        <v>0</v>
      </c>
      <c r="E360" s="301"/>
    </row>
    <row r="361" spans="1:5">
      <c r="A361" s="296">
        <v>2040702</v>
      </c>
      <c r="B361" s="296" t="s">
        <v>102</v>
      </c>
      <c r="C361" s="300">
        <v>0</v>
      </c>
      <c r="D361" s="300">
        <v>0</v>
      </c>
      <c r="E361" s="301"/>
    </row>
    <row r="362" spans="1:5">
      <c r="A362" s="296">
        <v>2040703</v>
      </c>
      <c r="B362" s="296" t="s">
        <v>103</v>
      </c>
      <c r="C362" s="300">
        <v>0</v>
      </c>
      <c r="D362" s="300">
        <v>0</v>
      </c>
      <c r="E362" s="301"/>
    </row>
    <row r="363" spans="1:5">
      <c r="A363" s="296">
        <v>2040704</v>
      </c>
      <c r="B363" s="296" t="s">
        <v>314</v>
      </c>
      <c r="C363" s="300">
        <v>0</v>
      </c>
      <c r="D363" s="300">
        <v>0</v>
      </c>
      <c r="E363" s="301"/>
    </row>
    <row r="364" spans="1:5">
      <c r="A364" s="296">
        <v>2040705</v>
      </c>
      <c r="B364" s="296" t="s">
        <v>315</v>
      </c>
      <c r="C364" s="300">
        <v>0</v>
      </c>
      <c r="D364" s="300">
        <v>0</v>
      </c>
      <c r="E364" s="301"/>
    </row>
    <row r="365" spans="1:5">
      <c r="A365" s="296">
        <v>2040706</v>
      </c>
      <c r="B365" s="296" t="s">
        <v>316</v>
      </c>
      <c r="C365" s="300">
        <v>0</v>
      </c>
      <c r="D365" s="300">
        <v>0</v>
      </c>
      <c r="E365" s="301"/>
    </row>
    <row r="366" spans="1:5">
      <c r="A366" s="296">
        <v>2040707</v>
      </c>
      <c r="B366" s="296" t="s">
        <v>141</v>
      </c>
      <c r="C366" s="300">
        <v>0</v>
      </c>
      <c r="D366" s="300">
        <v>0</v>
      </c>
      <c r="E366" s="301"/>
    </row>
    <row r="367" spans="1:5">
      <c r="A367" s="296">
        <v>2040750</v>
      </c>
      <c r="B367" s="296" t="s">
        <v>110</v>
      </c>
      <c r="C367" s="302">
        <v>0</v>
      </c>
      <c r="D367" s="302">
        <v>0</v>
      </c>
      <c r="E367" s="303"/>
    </row>
    <row r="368" spans="1:5">
      <c r="A368" s="296">
        <v>2040799</v>
      </c>
      <c r="B368" s="296" t="s">
        <v>317</v>
      </c>
      <c r="C368" s="300">
        <v>0</v>
      </c>
      <c r="D368" s="300">
        <v>0</v>
      </c>
      <c r="E368" s="301"/>
    </row>
    <row r="369" spans="1:5">
      <c r="A369" s="296">
        <v>20408</v>
      </c>
      <c r="B369" s="297" t="s">
        <v>318</v>
      </c>
      <c r="C369" s="300">
        <v>0</v>
      </c>
      <c r="D369" s="300">
        <v>0</v>
      </c>
      <c r="E369" s="301"/>
    </row>
    <row r="370" spans="1:5">
      <c r="A370" s="296">
        <v>2040801</v>
      </c>
      <c r="B370" s="296" t="s">
        <v>101</v>
      </c>
      <c r="C370" s="300">
        <v>0</v>
      </c>
      <c r="D370" s="300">
        <v>0</v>
      </c>
      <c r="E370" s="301"/>
    </row>
    <row r="371" spans="1:5">
      <c r="A371" s="296">
        <v>2040802</v>
      </c>
      <c r="B371" s="296" t="s">
        <v>102</v>
      </c>
      <c r="C371" s="300">
        <v>0</v>
      </c>
      <c r="D371" s="300">
        <v>0</v>
      </c>
      <c r="E371" s="301"/>
    </row>
    <row r="372" spans="1:5">
      <c r="A372" s="296">
        <v>2040803</v>
      </c>
      <c r="B372" s="296" t="s">
        <v>103</v>
      </c>
      <c r="C372" s="300">
        <v>0</v>
      </c>
      <c r="D372" s="300">
        <v>0</v>
      </c>
      <c r="E372" s="301"/>
    </row>
    <row r="373" spans="1:5">
      <c r="A373" s="296">
        <v>2040804</v>
      </c>
      <c r="B373" s="296" t="s">
        <v>319</v>
      </c>
      <c r="C373" s="300">
        <v>0</v>
      </c>
      <c r="D373" s="300">
        <v>0</v>
      </c>
      <c r="E373" s="301"/>
    </row>
    <row r="374" spans="1:5">
      <c r="A374" s="296">
        <v>2040805</v>
      </c>
      <c r="B374" s="296" t="s">
        <v>320</v>
      </c>
      <c r="C374" s="300">
        <v>0</v>
      </c>
      <c r="D374" s="300">
        <v>0</v>
      </c>
      <c r="E374" s="301"/>
    </row>
    <row r="375" spans="1:5">
      <c r="A375" s="296">
        <v>2040806</v>
      </c>
      <c r="B375" s="296" t="s">
        <v>321</v>
      </c>
      <c r="C375" s="300">
        <v>0</v>
      </c>
      <c r="D375" s="300">
        <v>0</v>
      </c>
      <c r="E375" s="301"/>
    </row>
    <row r="376" spans="1:5">
      <c r="A376" s="296">
        <v>2040807</v>
      </c>
      <c r="B376" s="296" t="s">
        <v>141</v>
      </c>
      <c r="C376" s="300">
        <v>0</v>
      </c>
      <c r="D376" s="300">
        <v>0</v>
      </c>
      <c r="E376" s="301"/>
    </row>
    <row r="377" spans="1:5">
      <c r="A377" s="296">
        <v>2040850</v>
      </c>
      <c r="B377" s="296" t="s">
        <v>110</v>
      </c>
      <c r="C377" s="300">
        <v>0</v>
      </c>
      <c r="D377" s="300">
        <v>0</v>
      </c>
      <c r="E377" s="301"/>
    </row>
    <row r="378" spans="1:5">
      <c r="A378" s="296">
        <v>2040899</v>
      </c>
      <c r="B378" s="296" t="s">
        <v>322</v>
      </c>
      <c r="C378" s="300">
        <v>0</v>
      </c>
      <c r="D378" s="300">
        <v>0</v>
      </c>
      <c r="E378" s="301"/>
    </row>
    <row r="379" spans="1:5">
      <c r="A379" s="296">
        <v>20409</v>
      </c>
      <c r="B379" s="297" t="s">
        <v>323</v>
      </c>
      <c r="C379" s="300">
        <v>0</v>
      </c>
      <c r="D379" s="300">
        <v>0</v>
      </c>
      <c r="E379" s="301"/>
    </row>
    <row r="380" spans="1:5">
      <c r="A380" s="296">
        <v>2040901</v>
      </c>
      <c r="B380" s="296" t="s">
        <v>101</v>
      </c>
      <c r="C380" s="300">
        <v>0</v>
      </c>
      <c r="D380" s="300">
        <v>0</v>
      </c>
      <c r="E380" s="301"/>
    </row>
    <row r="381" spans="1:5">
      <c r="A381" s="296">
        <v>2040902</v>
      </c>
      <c r="B381" s="296" t="s">
        <v>102</v>
      </c>
      <c r="C381" s="300">
        <v>0</v>
      </c>
      <c r="D381" s="300">
        <v>0</v>
      </c>
      <c r="E381" s="301"/>
    </row>
    <row r="382" spans="1:5">
      <c r="A382" s="296">
        <v>2040903</v>
      </c>
      <c r="B382" s="296" t="s">
        <v>103</v>
      </c>
      <c r="C382" s="300">
        <v>0</v>
      </c>
      <c r="D382" s="300">
        <v>0</v>
      </c>
      <c r="E382" s="301"/>
    </row>
    <row r="383" spans="1:5">
      <c r="A383" s="296">
        <v>2040904</v>
      </c>
      <c r="B383" s="296" t="s">
        <v>324</v>
      </c>
      <c r="C383" s="300">
        <v>0</v>
      </c>
      <c r="D383" s="300">
        <v>0</v>
      </c>
      <c r="E383" s="301"/>
    </row>
    <row r="384" spans="1:5">
      <c r="A384" s="296">
        <v>2040905</v>
      </c>
      <c r="B384" s="296" t="s">
        <v>325</v>
      </c>
      <c r="C384" s="300">
        <v>0</v>
      </c>
      <c r="D384" s="300">
        <v>0</v>
      </c>
      <c r="E384" s="301"/>
    </row>
    <row r="385" spans="1:5">
      <c r="A385" s="296">
        <v>2040950</v>
      </c>
      <c r="B385" s="296" t="s">
        <v>110</v>
      </c>
      <c r="C385" s="300">
        <v>0</v>
      </c>
      <c r="D385" s="300">
        <v>0</v>
      </c>
      <c r="E385" s="301"/>
    </row>
    <row r="386" spans="1:5">
      <c r="A386" s="296">
        <v>2040999</v>
      </c>
      <c r="B386" s="296" t="s">
        <v>326</v>
      </c>
      <c r="C386" s="300">
        <v>0</v>
      </c>
      <c r="D386" s="300">
        <v>0</v>
      </c>
      <c r="E386" s="301"/>
    </row>
    <row r="387" spans="1:5">
      <c r="A387" s="296">
        <v>20410</v>
      </c>
      <c r="B387" s="297" t="s">
        <v>327</v>
      </c>
      <c r="C387" s="300">
        <v>0</v>
      </c>
      <c r="D387" s="300">
        <v>0</v>
      </c>
      <c r="E387" s="301"/>
    </row>
    <row r="388" spans="1:5">
      <c r="A388" s="296">
        <v>2041001</v>
      </c>
      <c r="B388" s="296" t="s">
        <v>101</v>
      </c>
      <c r="C388" s="300">
        <v>0</v>
      </c>
      <c r="D388" s="300">
        <v>0</v>
      </c>
      <c r="E388" s="301"/>
    </row>
    <row r="389" spans="1:5">
      <c r="A389" s="296">
        <v>2041002</v>
      </c>
      <c r="B389" s="296" t="s">
        <v>102</v>
      </c>
      <c r="C389" s="300">
        <v>0</v>
      </c>
      <c r="D389" s="300">
        <v>0</v>
      </c>
      <c r="E389" s="301"/>
    </row>
    <row r="390" spans="1:5">
      <c r="A390" s="296">
        <v>2041006</v>
      </c>
      <c r="B390" s="296" t="s">
        <v>141</v>
      </c>
      <c r="C390" s="300">
        <v>0</v>
      </c>
      <c r="D390" s="300">
        <v>0</v>
      </c>
      <c r="E390" s="301"/>
    </row>
    <row r="391" spans="1:5">
      <c r="A391" s="296">
        <v>2041007</v>
      </c>
      <c r="B391" s="296" t="s">
        <v>328</v>
      </c>
      <c r="C391" s="300">
        <v>0</v>
      </c>
      <c r="D391" s="300">
        <v>0</v>
      </c>
      <c r="E391" s="301"/>
    </row>
    <row r="392" spans="1:5">
      <c r="A392" s="296">
        <v>2041099</v>
      </c>
      <c r="B392" s="296" t="s">
        <v>329</v>
      </c>
      <c r="C392" s="300">
        <v>0</v>
      </c>
      <c r="D392" s="300">
        <v>0</v>
      </c>
      <c r="E392" s="301"/>
    </row>
    <row r="393" spans="1:5">
      <c r="A393" s="296">
        <v>20499</v>
      </c>
      <c r="B393" s="297" t="s">
        <v>330</v>
      </c>
      <c r="C393" s="300">
        <v>0</v>
      </c>
      <c r="D393" s="300">
        <v>670</v>
      </c>
      <c r="E393" s="301">
        <f>C393/D393</f>
        <v>0</v>
      </c>
    </row>
    <row r="394" spans="1:5">
      <c r="A394" s="296">
        <v>2049902</v>
      </c>
      <c r="B394" s="296" t="s">
        <v>331</v>
      </c>
      <c r="C394" s="300">
        <v>0</v>
      </c>
      <c r="D394" s="300">
        <v>0</v>
      </c>
      <c r="E394" s="301"/>
    </row>
    <row r="395" spans="1:5">
      <c r="A395" s="296">
        <v>2049999</v>
      </c>
      <c r="B395" s="296" t="s">
        <v>332</v>
      </c>
      <c r="C395" s="300">
        <v>0</v>
      </c>
      <c r="D395" s="300">
        <v>670</v>
      </c>
      <c r="E395" s="301">
        <f>C395/D395</f>
        <v>0</v>
      </c>
    </row>
    <row r="396" spans="1:5">
      <c r="A396" s="296">
        <v>205</v>
      </c>
      <c r="B396" s="297" t="s">
        <v>333</v>
      </c>
      <c r="C396" s="300">
        <v>117978</v>
      </c>
      <c r="D396" s="300">
        <v>117355</v>
      </c>
      <c r="E396" s="301">
        <f>C396/D396</f>
        <v>1.00530867879511</v>
      </c>
    </row>
    <row r="397" spans="1:5">
      <c r="A397" s="296">
        <v>20501</v>
      </c>
      <c r="B397" s="297" t="s">
        <v>334</v>
      </c>
      <c r="C397" s="300">
        <v>21831</v>
      </c>
      <c r="D397" s="300">
        <v>3846</v>
      </c>
      <c r="E397" s="301">
        <f>C397/D397</f>
        <v>5.67628705148206</v>
      </c>
    </row>
    <row r="398" spans="1:5">
      <c r="A398" s="296">
        <v>2050101</v>
      </c>
      <c r="B398" s="296" t="s">
        <v>101</v>
      </c>
      <c r="C398" s="300">
        <v>18781</v>
      </c>
      <c r="D398" s="300">
        <v>748</v>
      </c>
      <c r="E398" s="301">
        <f>C398/D398</f>
        <v>25.1082887700535</v>
      </c>
    </row>
    <row r="399" spans="1:5">
      <c r="A399" s="296">
        <v>2050102</v>
      </c>
      <c r="B399" s="296" t="s">
        <v>102</v>
      </c>
      <c r="C399" s="300">
        <v>0</v>
      </c>
      <c r="D399" s="300">
        <v>0</v>
      </c>
      <c r="E399" s="301"/>
    </row>
    <row r="400" spans="1:5">
      <c r="A400" s="296">
        <v>2050103</v>
      </c>
      <c r="B400" s="296" t="s">
        <v>103</v>
      </c>
      <c r="C400" s="300">
        <v>0</v>
      </c>
      <c r="D400" s="300">
        <v>0</v>
      </c>
      <c r="E400" s="301"/>
    </row>
    <row r="401" spans="1:5">
      <c r="A401" s="296">
        <v>2050199</v>
      </c>
      <c r="B401" s="296" t="s">
        <v>335</v>
      </c>
      <c r="C401" s="300">
        <v>3050</v>
      </c>
      <c r="D401" s="300">
        <v>3098</v>
      </c>
      <c r="E401" s="301">
        <f t="shared" ref="E401:E406" si="2">C401/D401</f>
        <v>0.984506132989025</v>
      </c>
    </row>
    <row r="402" spans="1:5">
      <c r="A402" s="296">
        <v>20502</v>
      </c>
      <c r="B402" s="297" t="s">
        <v>336</v>
      </c>
      <c r="C402" s="300">
        <v>86446</v>
      </c>
      <c r="D402" s="300">
        <v>102396</v>
      </c>
      <c r="E402" s="301">
        <f t="shared" si="2"/>
        <v>0.844232196570179</v>
      </c>
    </row>
    <row r="403" spans="1:5">
      <c r="A403" s="296">
        <v>2050201</v>
      </c>
      <c r="B403" s="296" t="s">
        <v>337</v>
      </c>
      <c r="C403" s="300">
        <v>603</v>
      </c>
      <c r="D403" s="300">
        <v>6882</v>
      </c>
      <c r="E403" s="301">
        <f t="shared" si="2"/>
        <v>0.0876198779424586</v>
      </c>
    </row>
    <row r="404" spans="1:5">
      <c r="A404" s="296">
        <v>2050202</v>
      </c>
      <c r="B404" s="296" t="s">
        <v>338</v>
      </c>
      <c r="C404" s="300">
        <v>35779</v>
      </c>
      <c r="D404" s="300">
        <v>47197</v>
      </c>
      <c r="E404" s="301">
        <f t="shared" si="2"/>
        <v>0.758077843930758</v>
      </c>
    </row>
    <row r="405" spans="1:5">
      <c r="A405" s="296">
        <v>2050203</v>
      </c>
      <c r="B405" s="296" t="s">
        <v>339</v>
      </c>
      <c r="C405" s="300">
        <v>26061</v>
      </c>
      <c r="D405" s="300">
        <v>33575</v>
      </c>
      <c r="E405" s="301">
        <f t="shared" si="2"/>
        <v>0.77620253164557</v>
      </c>
    </row>
    <row r="406" spans="1:5">
      <c r="A406" s="296">
        <v>2050204</v>
      </c>
      <c r="B406" s="296" t="s">
        <v>340</v>
      </c>
      <c r="C406" s="300">
        <v>21923</v>
      </c>
      <c r="D406" s="300">
        <v>14742</v>
      </c>
      <c r="E406" s="301">
        <f t="shared" si="2"/>
        <v>1.48711165377832</v>
      </c>
    </row>
    <row r="407" spans="1:5">
      <c r="A407" s="296">
        <v>2050205</v>
      </c>
      <c r="B407" s="296" t="s">
        <v>341</v>
      </c>
      <c r="C407" s="300">
        <v>0</v>
      </c>
      <c r="D407" s="300">
        <v>0</v>
      </c>
      <c r="E407" s="301"/>
    </row>
    <row r="408" spans="1:5">
      <c r="A408" s="296">
        <v>2050299</v>
      </c>
      <c r="B408" s="296" t="s">
        <v>342</v>
      </c>
      <c r="C408" s="300">
        <v>2080</v>
      </c>
      <c r="D408" s="300">
        <v>0</v>
      </c>
      <c r="E408" s="301"/>
    </row>
    <row r="409" spans="1:5">
      <c r="A409" s="296">
        <v>20503</v>
      </c>
      <c r="B409" s="297" t="s">
        <v>343</v>
      </c>
      <c r="C409" s="300">
        <v>8700</v>
      </c>
      <c r="D409" s="300">
        <v>8361</v>
      </c>
      <c r="E409" s="301">
        <f>C409/D409</f>
        <v>1.0405453893075</v>
      </c>
    </row>
    <row r="410" spans="1:5">
      <c r="A410" s="296">
        <v>2050301</v>
      </c>
      <c r="B410" s="296" t="s">
        <v>344</v>
      </c>
      <c r="C410" s="300">
        <v>0</v>
      </c>
      <c r="D410" s="300">
        <v>0</v>
      </c>
      <c r="E410" s="301"/>
    </row>
    <row r="411" spans="1:5">
      <c r="A411" s="296">
        <v>2050302</v>
      </c>
      <c r="B411" s="296" t="s">
        <v>345</v>
      </c>
      <c r="C411" s="300">
        <v>8400</v>
      </c>
      <c r="D411" s="300">
        <v>8361</v>
      </c>
      <c r="E411" s="301">
        <f>C411/D411</f>
        <v>1.00466451381414</v>
      </c>
    </row>
    <row r="412" spans="1:5">
      <c r="A412" s="296">
        <v>2050303</v>
      </c>
      <c r="B412" s="296" t="s">
        <v>346</v>
      </c>
      <c r="C412" s="300">
        <v>0</v>
      </c>
      <c r="D412" s="300">
        <v>0</v>
      </c>
      <c r="E412" s="301"/>
    </row>
    <row r="413" spans="1:5">
      <c r="A413" s="296">
        <v>2050305</v>
      </c>
      <c r="B413" s="296" t="s">
        <v>347</v>
      </c>
      <c r="C413" s="300">
        <v>0</v>
      </c>
      <c r="D413" s="300">
        <v>0</v>
      </c>
      <c r="E413" s="301"/>
    </row>
    <row r="414" spans="1:5">
      <c r="A414" s="296">
        <v>2050399</v>
      </c>
      <c r="B414" s="296" t="s">
        <v>348</v>
      </c>
      <c r="C414" s="300">
        <v>300</v>
      </c>
      <c r="D414" s="300">
        <v>0</v>
      </c>
      <c r="E414" s="301"/>
    </row>
    <row r="415" spans="1:5">
      <c r="A415" s="296">
        <v>20504</v>
      </c>
      <c r="B415" s="297" t="s">
        <v>349</v>
      </c>
      <c r="C415" s="300">
        <v>630</v>
      </c>
      <c r="D415" s="300">
        <v>280</v>
      </c>
      <c r="E415" s="301">
        <f>C415/D415</f>
        <v>2.25</v>
      </c>
    </row>
    <row r="416" spans="1:5">
      <c r="A416" s="296">
        <v>2050401</v>
      </c>
      <c r="B416" s="296" t="s">
        <v>350</v>
      </c>
      <c r="C416" s="300">
        <v>0</v>
      </c>
      <c r="D416" s="300">
        <v>0</v>
      </c>
      <c r="E416" s="301"/>
    </row>
    <row r="417" spans="1:5">
      <c r="A417" s="296">
        <v>2050402</v>
      </c>
      <c r="B417" s="296" t="s">
        <v>351</v>
      </c>
      <c r="C417" s="300">
        <v>0</v>
      </c>
      <c r="D417" s="300">
        <v>280</v>
      </c>
      <c r="E417" s="301">
        <f>C417/D417</f>
        <v>0</v>
      </c>
    </row>
    <row r="418" spans="1:5">
      <c r="A418" s="296">
        <v>2050403</v>
      </c>
      <c r="B418" s="296" t="s">
        <v>352</v>
      </c>
      <c r="C418" s="300">
        <v>0</v>
      </c>
      <c r="D418" s="300">
        <v>0</v>
      </c>
      <c r="E418" s="301"/>
    </row>
    <row r="419" spans="1:5">
      <c r="A419" s="296">
        <v>2050404</v>
      </c>
      <c r="B419" s="296" t="s">
        <v>353</v>
      </c>
      <c r="C419" s="300">
        <v>0</v>
      </c>
      <c r="D419" s="300">
        <v>0</v>
      </c>
      <c r="E419" s="301"/>
    </row>
    <row r="420" spans="1:5">
      <c r="A420" s="296">
        <v>2050499</v>
      </c>
      <c r="B420" s="296" t="s">
        <v>354</v>
      </c>
      <c r="C420" s="300">
        <v>630</v>
      </c>
      <c r="D420" s="300">
        <v>0</v>
      </c>
      <c r="E420" s="301"/>
    </row>
    <row r="421" spans="1:5">
      <c r="A421" s="296">
        <v>20505</v>
      </c>
      <c r="B421" s="297" t="s">
        <v>355</v>
      </c>
      <c r="C421" s="300">
        <v>0</v>
      </c>
      <c r="D421" s="300">
        <v>0</v>
      </c>
      <c r="E421" s="301"/>
    </row>
    <row r="422" spans="1:5">
      <c r="A422" s="296">
        <v>2050501</v>
      </c>
      <c r="B422" s="296" t="s">
        <v>356</v>
      </c>
      <c r="C422" s="300">
        <v>0</v>
      </c>
      <c r="D422" s="300">
        <v>0</v>
      </c>
      <c r="E422" s="301"/>
    </row>
    <row r="423" spans="1:5">
      <c r="A423" s="296">
        <v>2050502</v>
      </c>
      <c r="B423" s="296" t="s">
        <v>357</v>
      </c>
      <c r="C423" s="300">
        <v>0</v>
      </c>
      <c r="D423" s="300">
        <v>0</v>
      </c>
      <c r="E423" s="301"/>
    </row>
    <row r="424" spans="1:5">
      <c r="A424" s="296">
        <v>2050599</v>
      </c>
      <c r="B424" s="296" t="s">
        <v>358</v>
      </c>
      <c r="C424" s="300">
        <v>0</v>
      </c>
      <c r="D424" s="300">
        <v>0</v>
      </c>
      <c r="E424" s="301"/>
    </row>
    <row r="425" spans="1:5">
      <c r="A425" s="296">
        <v>20506</v>
      </c>
      <c r="B425" s="297" t="s">
        <v>359</v>
      </c>
      <c r="C425" s="300">
        <v>0</v>
      </c>
      <c r="D425" s="300">
        <v>0</v>
      </c>
      <c r="E425" s="301"/>
    </row>
    <row r="426" spans="1:5">
      <c r="A426" s="296">
        <v>2050601</v>
      </c>
      <c r="B426" s="296" t="s">
        <v>360</v>
      </c>
      <c r="C426" s="300">
        <v>0</v>
      </c>
      <c r="D426" s="300">
        <v>0</v>
      </c>
      <c r="E426" s="301"/>
    </row>
    <row r="427" spans="1:5">
      <c r="A427" s="296">
        <v>2050602</v>
      </c>
      <c r="B427" s="296" t="s">
        <v>361</v>
      </c>
      <c r="C427" s="300">
        <v>0</v>
      </c>
      <c r="D427" s="300">
        <v>0</v>
      </c>
      <c r="E427" s="301"/>
    </row>
    <row r="428" spans="1:5">
      <c r="A428" s="296">
        <v>2050699</v>
      </c>
      <c r="B428" s="296" t="s">
        <v>362</v>
      </c>
      <c r="C428" s="300">
        <v>0</v>
      </c>
      <c r="D428" s="300">
        <v>0</v>
      </c>
      <c r="E428" s="301"/>
    </row>
    <row r="429" spans="1:5">
      <c r="A429" s="296">
        <v>20507</v>
      </c>
      <c r="B429" s="297" t="s">
        <v>363</v>
      </c>
      <c r="C429" s="300">
        <v>22</v>
      </c>
      <c r="D429" s="300">
        <v>310</v>
      </c>
      <c r="E429" s="301">
        <f>C429/D429</f>
        <v>0.0709677419354839</v>
      </c>
    </row>
    <row r="430" spans="1:5">
      <c r="A430" s="296">
        <v>2050701</v>
      </c>
      <c r="B430" s="296" t="s">
        <v>364</v>
      </c>
      <c r="C430" s="300">
        <v>0</v>
      </c>
      <c r="D430" s="300">
        <v>310</v>
      </c>
      <c r="E430" s="301">
        <f>C430/D430</f>
        <v>0</v>
      </c>
    </row>
    <row r="431" spans="1:5">
      <c r="A431" s="296">
        <v>2050702</v>
      </c>
      <c r="B431" s="296" t="s">
        <v>365</v>
      </c>
      <c r="C431" s="300">
        <v>0</v>
      </c>
      <c r="D431" s="300">
        <v>0</v>
      </c>
      <c r="E431" s="301"/>
    </row>
    <row r="432" spans="1:5">
      <c r="A432" s="296">
        <v>2050799</v>
      </c>
      <c r="B432" s="296" t="s">
        <v>366</v>
      </c>
      <c r="C432" s="300">
        <v>22</v>
      </c>
      <c r="D432" s="300">
        <v>0</v>
      </c>
      <c r="E432" s="301"/>
    </row>
    <row r="433" spans="1:5">
      <c r="A433" s="296">
        <v>20508</v>
      </c>
      <c r="B433" s="297" t="s">
        <v>367</v>
      </c>
      <c r="C433" s="300">
        <v>349</v>
      </c>
      <c r="D433" s="300">
        <v>953</v>
      </c>
      <c r="E433" s="301">
        <f>C433/D433</f>
        <v>0.366211962224554</v>
      </c>
    </row>
    <row r="434" spans="1:5">
      <c r="A434" s="296">
        <v>2050801</v>
      </c>
      <c r="B434" s="296" t="s">
        <v>368</v>
      </c>
      <c r="C434" s="300">
        <v>0</v>
      </c>
      <c r="D434" s="300">
        <v>556</v>
      </c>
      <c r="E434" s="301">
        <f>C434/D434</f>
        <v>0</v>
      </c>
    </row>
    <row r="435" spans="1:5">
      <c r="A435" s="296">
        <v>2050802</v>
      </c>
      <c r="B435" s="296" t="s">
        <v>369</v>
      </c>
      <c r="C435" s="300">
        <v>349</v>
      </c>
      <c r="D435" s="300">
        <v>245</v>
      </c>
      <c r="E435" s="301">
        <f>C435/D435</f>
        <v>1.42448979591837</v>
      </c>
    </row>
    <row r="436" spans="1:5">
      <c r="A436" s="296">
        <v>2050803</v>
      </c>
      <c r="B436" s="296" t="s">
        <v>370</v>
      </c>
      <c r="C436" s="300">
        <v>0</v>
      </c>
      <c r="D436" s="300">
        <v>152</v>
      </c>
      <c r="E436" s="301">
        <f>C436/D436</f>
        <v>0</v>
      </c>
    </row>
    <row r="437" spans="1:5">
      <c r="A437" s="296">
        <v>2050804</v>
      </c>
      <c r="B437" s="296" t="s">
        <v>371</v>
      </c>
      <c r="C437" s="300">
        <v>0</v>
      </c>
      <c r="D437" s="300">
        <v>0</v>
      </c>
      <c r="E437" s="301"/>
    </row>
    <row r="438" spans="1:5">
      <c r="A438" s="296">
        <v>2050899</v>
      </c>
      <c r="B438" s="296" t="s">
        <v>372</v>
      </c>
      <c r="C438" s="300">
        <v>0</v>
      </c>
      <c r="D438" s="300">
        <v>0</v>
      </c>
      <c r="E438" s="301"/>
    </row>
    <row r="439" spans="1:5">
      <c r="A439" s="296">
        <v>20509</v>
      </c>
      <c r="B439" s="297" t="s">
        <v>373</v>
      </c>
      <c r="C439" s="300">
        <v>0</v>
      </c>
      <c r="D439" s="300">
        <v>0</v>
      </c>
      <c r="E439" s="301"/>
    </row>
    <row r="440" spans="1:5">
      <c r="A440" s="296">
        <v>2050901</v>
      </c>
      <c r="B440" s="296" t="s">
        <v>374</v>
      </c>
      <c r="C440" s="300">
        <v>0</v>
      </c>
      <c r="D440" s="300">
        <v>0</v>
      </c>
      <c r="E440" s="301"/>
    </row>
    <row r="441" spans="1:5">
      <c r="A441" s="296">
        <v>2050902</v>
      </c>
      <c r="B441" s="296" t="s">
        <v>375</v>
      </c>
      <c r="C441" s="300">
        <v>0</v>
      </c>
      <c r="D441" s="300">
        <v>0</v>
      </c>
      <c r="E441" s="301"/>
    </row>
    <row r="442" spans="1:5">
      <c r="A442" s="296">
        <v>2050903</v>
      </c>
      <c r="B442" s="296" t="s">
        <v>376</v>
      </c>
      <c r="C442" s="300">
        <v>0</v>
      </c>
      <c r="D442" s="300">
        <v>0</v>
      </c>
      <c r="E442" s="301"/>
    </row>
    <row r="443" spans="1:5">
      <c r="A443" s="296">
        <v>2050904</v>
      </c>
      <c r="B443" s="296" t="s">
        <v>377</v>
      </c>
      <c r="C443" s="300">
        <v>0</v>
      </c>
      <c r="D443" s="300">
        <v>0</v>
      </c>
      <c r="E443" s="301"/>
    </row>
    <row r="444" spans="1:5">
      <c r="A444" s="296">
        <v>2050905</v>
      </c>
      <c r="B444" s="296" t="s">
        <v>378</v>
      </c>
      <c r="C444" s="300">
        <v>0</v>
      </c>
      <c r="D444" s="300">
        <v>0</v>
      </c>
      <c r="E444" s="301"/>
    </row>
    <row r="445" spans="1:5">
      <c r="A445" s="296">
        <v>2050999</v>
      </c>
      <c r="B445" s="296" t="s">
        <v>379</v>
      </c>
      <c r="C445" s="300">
        <v>0</v>
      </c>
      <c r="D445" s="300">
        <v>0</v>
      </c>
      <c r="E445" s="301"/>
    </row>
    <row r="446" spans="1:5">
      <c r="A446" s="296">
        <v>20599</v>
      </c>
      <c r="B446" s="297" t="s">
        <v>380</v>
      </c>
      <c r="C446" s="300">
        <v>0</v>
      </c>
      <c r="D446" s="300">
        <v>1209</v>
      </c>
      <c r="E446" s="301">
        <f>C446/D446</f>
        <v>0</v>
      </c>
    </row>
    <row r="447" spans="1:5">
      <c r="A447" s="296">
        <v>2059999</v>
      </c>
      <c r="B447" s="296" t="s">
        <v>381</v>
      </c>
      <c r="C447" s="300">
        <v>0</v>
      </c>
      <c r="D447" s="300">
        <v>1209</v>
      </c>
      <c r="E447" s="301">
        <f>C447/D447</f>
        <v>0</v>
      </c>
    </row>
    <row r="448" spans="1:5">
      <c r="A448" s="296">
        <v>206</v>
      </c>
      <c r="B448" s="297" t="s">
        <v>382</v>
      </c>
      <c r="C448" s="300">
        <v>10028</v>
      </c>
      <c r="D448" s="300">
        <v>17057</v>
      </c>
      <c r="E448" s="301">
        <f>C448/D448</f>
        <v>0.587911121533681</v>
      </c>
    </row>
    <row r="449" spans="1:5">
      <c r="A449" s="296">
        <v>20601</v>
      </c>
      <c r="B449" s="297" t="s">
        <v>383</v>
      </c>
      <c r="C449" s="300">
        <v>1473</v>
      </c>
      <c r="D449" s="300">
        <v>1386</v>
      </c>
      <c r="E449" s="301">
        <f>C449/D449</f>
        <v>1.06277056277056</v>
      </c>
    </row>
    <row r="450" spans="1:5">
      <c r="A450" s="296">
        <v>2060101</v>
      </c>
      <c r="B450" s="296" t="s">
        <v>101</v>
      </c>
      <c r="C450" s="300">
        <v>260</v>
      </c>
      <c r="D450" s="300">
        <v>270</v>
      </c>
      <c r="E450" s="301">
        <f>C450/D450</f>
        <v>0.962962962962963</v>
      </c>
    </row>
    <row r="451" spans="1:5">
      <c r="A451" s="296">
        <v>2060102</v>
      </c>
      <c r="B451" s="296" t="s">
        <v>102</v>
      </c>
      <c r="C451" s="300">
        <v>13</v>
      </c>
      <c r="D451" s="300">
        <v>0</v>
      </c>
      <c r="E451" s="301"/>
    </row>
    <row r="452" spans="1:5">
      <c r="A452" s="296">
        <v>2060103</v>
      </c>
      <c r="B452" s="296" t="s">
        <v>103</v>
      </c>
      <c r="C452" s="300">
        <v>0</v>
      </c>
      <c r="D452" s="300">
        <v>0</v>
      </c>
      <c r="E452" s="301"/>
    </row>
    <row r="453" spans="1:5">
      <c r="A453" s="296">
        <v>2060199</v>
      </c>
      <c r="B453" s="296" t="s">
        <v>384</v>
      </c>
      <c r="C453" s="300">
        <v>1200</v>
      </c>
      <c r="D453" s="300">
        <v>1116</v>
      </c>
      <c r="E453" s="301">
        <f>C453/D453</f>
        <v>1.0752688172043</v>
      </c>
    </row>
    <row r="454" spans="1:5">
      <c r="A454" s="296">
        <v>20602</v>
      </c>
      <c r="B454" s="297" t="s">
        <v>385</v>
      </c>
      <c r="C454" s="304">
        <v>0</v>
      </c>
      <c r="D454" s="300">
        <v>0</v>
      </c>
      <c r="E454" s="305"/>
    </row>
    <row r="455" spans="1:5">
      <c r="A455" s="296">
        <v>2060201</v>
      </c>
      <c r="B455" s="296" t="s">
        <v>386</v>
      </c>
      <c r="C455" s="300">
        <v>0</v>
      </c>
      <c r="D455" s="300">
        <v>0</v>
      </c>
      <c r="E455" s="301"/>
    </row>
    <row r="456" spans="1:5">
      <c r="A456" s="296">
        <v>2060203</v>
      </c>
      <c r="B456" s="296" t="s">
        <v>387</v>
      </c>
      <c r="C456" s="300">
        <v>0</v>
      </c>
      <c r="D456" s="300">
        <v>0</v>
      </c>
      <c r="E456" s="301"/>
    </row>
    <row r="457" spans="1:5">
      <c r="A457" s="296">
        <v>2060204</v>
      </c>
      <c r="B457" s="296" t="s">
        <v>388</v>
      </c>
      <c r="C457" s="300">
        <v>0</v>
      </c>
      <c r="D457" s="300">
        <v>0</v>
      </c>
      <c r="E457" s="301"/>
    </row>
    <row r="458" spans="1:5">
      <c r="A458" s="296">
        <v>2060205</v>
      </c>
      <c r="B458" s="296" t="s">
        <v>389</v>
      </c>
      <c r="C458" s="300">
        <v>0</v>
      </c>
      <c r="D458" s="300">
        <v>0</v>
      </c>
      <c r="E458" s="301"/>
    </row>
    <row r="459" spans="1:5">
      <c r="A459" s="296">
        <v>2060206</v>
      </c>
      <c r="B459" s="296" t="s">
        <v>390</v>
      </c>
      <c r="C459" s="300">
        <v>0</v>
      </c>
      <c r="D459" s="300">
        <v>0</v>
      </c>
      <c r="E459" s="301"/>
    </row>
    <row r="460" spans="1:5">
      <c r="A460" s="296">
        <v>2060207</v>
      </c>
      <c r="B460" s="296" t="s">
        <v>391</v>
      </c>
      <c r="C460" s="300">
        <v>0</v>
      </c>
      <c r="D460" s="300">
        <v>0</v>
      </c>
      <c r="E460" s="301"/>
    </row>
    <row r="461" spans="1:5">
      <c r="A461" s="296">
        <v>2060208</v>
      </c>
      <c r="B461" s="296" t="s">
        <v>392</v>
      </c>
      <c r="C461" s="300">
        <v>0</v>
      </c>
      <c r="D461" s="300">
        <v>0</v>
      </c>
      <c r="E461" s="301"/>
    </row>
    <row r="462" spans="1:5">
      <c r="A462" s="296">
        <v>2060299</v>
      </c>
      <c r="B462" s="296" t="s">
        <v>393</v>
      </c>
      <c r="C462" s="300">
        <v>0</v>
      </c>
      <c r="D462" s="300">
        <v>0</v>
      </c>
      <c r="E462" s="301"/>
    </row>
    <row r="463" spans="1:5">
      <c r="A463" s="296">
        <v>20603</v>
      </c>
      <c r="B463" s="297" t="s">
        <v>394</v>
      </c>
      <c r="C463" s="300">
        <v>0</v>
      </c>
      <c r="D463" s="300">
        <v>0</v>
      </c>
      <c r="E463" s="301"/>
    </row>
    <row r="464" spans="1:5">
      <c r="A464" s="296">
        <v>2060301</v>
      </c>
      <c r="B464" s="296" t="s">
        <v>386</v>
      </c>
      <c r="C464" s="300">
        <v>0</v>
      </c>
      <c r="D464" s="300">
        <v>0</v>
      </c>
      <c r="E464" s="301"/>
    </row>
    <row r="465" spans="1:5">
      <c r="A465" s="296">
        <v>2060302</v>
      </c>
      <c r="B465" s="296" t="s">
        <v>395</v>
      </c>
      <c r="C465" s="300">
        <v>0</v>
      </c>
      <c r="D465" s="300">
        <v>0</v>
      </c>
      <c r="E465" s="301"/>
    </row>
    <row r="466" spans="1:5">
      <c r="A466" s="296">
        <v>2060303</v>
      </c>
      <c r="B466" s="296" t="s">
        <v>396</v>
      </c>
      <c r="C466" s="300">
        <v>0</v>
      </c>
      <c r="D466" s="300">
        <v>0</v>
      </c>
      <c r="E466" s="301"/>
    </row>
    <row r="467" spans="1:5">
      <c r="A467" s="296">
        <v>2060304</v>
      </c>
      <c r="B467" s="296" t="s">
        <v>397</v>
      </c>
      <c r="C467" s="300">
        <v>0</v>
      </c>
      <c r="D467" s="300">
        <v>0</v>
      </c>
      <c r="E467" s="301"/>
    </row>
    <row r="468" spans="1:5">
      <c r="A468" s="296">
        <v>2060399</v>
      </c>
      <c r="B468" s="296" t="s">
        <v>398</v>
      </c>
      <c r="C468" s="300">
        <v>0</v>
      </c>
      <c r="D468" s="300">
        <v>0</v>
      </c>
      <c r="E468" s="301"/>
    </row>
    <row r="469" spans="1:5">
      <c r="A469" s="296">
        <v>20604</v>
      </c>
      <c r="B469" s="297" t="s">
        <v>399</v>
      </c>
      <c r="C469" s="300">
        <v>0</v>
      </c>
      <c r="D469" s="300">
        <v>197</v>
      </c>
      <c r="E469" s="301">
        <f>C469/D469</f>
        <v>0</v>
      </c>
    </row>
    <row r="470" spans="1:5">
      <c r="A470" s="296">
        <v>2060401</v>
      </c>
      <c r="B470" s="296" t="s">
        <v>386</v>
      </c>
      <c r="C470" s="300">
        <v>0</v>
      </c>
      <c r="D470" s="300">
        <v>0</v>
      </c>
      <c r="E470" s="301"/>
    </row>
    <row r="471" spans="1:5">
      <c r="A471" s="296">
        <v>2060404</v>
      </c>
      <c r="B471" s="296" t="s">
        <v>400</v>
      </c>
      <c r="C471" s="300">
        <v>0</v>
      </c>
      <c r="D471" s="300">
        <v>197</v>
      </c>
      <c r="E471" s="301">
        <f>C471/D471</f>
        <v>0</v>
      </c>
    </row>
    <row r="472" spans="1:5">
      <c r="A472" s="296">
        <v>2060405</v>
      </c>
      <c r="B472" s="296" t="s">
        <v>401</v>
      </c>
      <c r="C472" s="300">
        <v>0</v>
      </c>
      <c r="D472" s="300">
        <v>0</v>
      </c>
      <c r="E472" s="301"/>
    </row>
    <row r="473" spans="1:5">
      <c r="A473" s="296">
        <v>2060499</v>
      </c>
      <c r="B473" s="296" t="s">
        <v>402</v>
      </c>
      <c r="C473" s="300">
        <v>0</v>
      </c>
      <c r="D473" s="300">
        <v>0</v>
      </c>
      <c r="E473" s="301"/>
    </row>
    <row r="474" spans="1:5">
      <c r="A474" s="296">
        <v>20605</v>
      </c>
      <c r="B474" s="297" t="s">
        <v>403</v>
      </c>
      <c r="C474" s="300">
        <v>0</v>
      </c>
      <c r="D474" s="300">
        <v>70</v>
      </c>
      <c r="E474" s="301">
        <f>C474/D474</f>
        <v>0</v>
      </c>
    </row>
    <row r="475" spans="1:5">
      <c r="A475" s="296">
        <v>2060501</v>
      </c>
      <c r="B475" s="296" t="s">
        <v>386</v>
      </c>
      <c r="C475" s="300">
        <v>0</v>
      </c>
      <c r="D475" s="300">
        <v>0</v>
      </c>
      <c r="E475" s="301"/>
    </row>
    <row r="476" spans="1:5">
      <c r="A476" s="296">
        <v>2060502</v>
      </c>
      <c r="B476" s="296" t="s">
        <v>404</v>
      </c>
      <c r="C476" s="300">
        <v>0</v>
      </c>
      <c r="D476" s="300">
        <v>0</v>
      </c>
      <c r="E476" s="301"/>
    </row>
    <row r="477" spans="1:5">
      <c r="A477" s="296">
        <v>2060503</v>
      </c>
      <c r="B477" s="296" t="s">
        <v>405</v>
      </c>
      <c r="C477" s="300">
        <v>0</v>
      </c>
      <c r="D477" s="300">
        <v>0</v>
      </c>
      <c r="E477" s="301"/>
    </row>
    <row r="478" spans="1:5">
      <c r="A478" s="296">
        <v>2060599</v>
      </c>
      <c r="B478" s="296" t="s">
        <v>406</v>
      </c>
      <c r="C478" s="300">
        <v>0</v>
      </c>
      <c r="D478" s="300">
        <v>70</v>
      </c>
      <c r="E478" s="301">
        <f>C478/D478</f>
        <v>0</v>
      </c>
    </row>
    <row r="479" spans="1:5">
      <c r="A479" s="296">
        <v>20606</v>
      </c>
      <c r="B479" s="297" t="s">
        <v>407</v>
      </c>
      <c r="C479" s="300">
        <v>3</v>
      </c>
      <c r="D479" s="300">
        <v>1</v>
      </c>
      <c r="E479" s="301">
        <f>C479/D479</f>
        <v>3</v>
      </c>
    </row>
    <row r="480" spans="1:5">
      <c r="A480" s="296">
        <v>2060601</v>
      </c>
      <c r="B480" s="296" t="s">
        <v>408</v>
      </c>
      <c r="C480" s="300">
        <v>0</v>
      </c>
      <c r="D480" s="300">
        <v>0</v>
      </c>
      <c r="E480" s="301"/>
    </row>
    <row r="481" spans="1:5">
      <c r="A481" s="296">
        <v>2060602</v>
      </c>
      <c r="B481" s="296" t="s">
        <v>409</v>
      </c>
      <c r="C481" s="300">
        <v>3</v>
      </c>
      <c r="D481" s="300">
        <v>0</v>
      </c>
      <c r="E481" s="301"/>
    </row>
    <row r="482" spans="1:5">
      <c r="A482" s="296">
        <v>2060603</v>
      </c>
      <c r="B482" s="296" t="s">
        <v>410</v>
      </c>
      <c r="C482" s="300">
        <v>0</v>
      </c>
      <c r="D482" s="300">
        <v>0</v>
      </c>
      <c r="E482" s="301"/>
    </row>
    <row r="483" spans="1:5">
      <c r="A483" s="296">
        <v>2060699</v>
      </c>
      <c r="B483" s="296" t="s">
        <v>411</v>
      </c>
      <c r="C483" s="300">
        <v>0</v>
      </c>
      <c r="D483" s="300">
        <v>1</v>
      </c>
      <c r="E483" s="301">
        <f>C483/D483</f>
        <v>0</v>
      </c>
    </row>
    <row r="484" spans="1:5">
      <c r="A484" s="296">
        <v>20607</v>
      </c>
      <c r="B484" s="297" t="s">
        <v>412</v>
      </c>
      <c r="C484" s="300">
        <v>102</v>
      </c>
      <c r="D484" s="300">
        <v>90</v>
      </c>
      <c r="E484" s="301">
        <f>C484/D484</f>
        <v>1.13333333333333</v>
      </c>
    </row>
    <row r="485" spans="1:5">
      <c r="A485" s="296">
        <v>2060701</v>
      </c>
      <c r="B485" s="296" t="s">
        <v>386</v>
      </c>
      <c r="C485" s="300">
        <v>40</v>
      </c>
      <c r="D485" s="300">
        <v>39</v>
      </c>
      <c r="E485" s="301">
        <f>C485/D485</f>
        <v>1.02564102564103</v>
      </c>
    </row>
    <row r="486" spans="1:5">
      <c r="A486" s="296">
        <v>2060702</v>
      </c>
      <c r="B486" s="296" t="s">
        <v>413</v>
      </c>
      <c r="C486" s="300">
        <v>17</v>
      </c>
      <c r="D486" s="300">
        <v>16</v>
      </c>
      <c r="E486" s="301">
        <f>C486/D486</f>
        <v>1.0625</v>
      </c>
    </row>
    <row r="487" spans="1:5">
      <c r="A487" s="296">
        <v>2060703</v>
      </c>
      <c r="B487" s="296" t="s">
        <v>414</v>
      </c>
      <c r="C487" s="300">
        <v>3</v>
      </c>
      <c r="D487" s="300">
        <v>0</v>
      </c>
      <c r="E487" s="301"/>
    </row>
    <row r="488" spans="1:5">
      <c r="A488" s="296">
        <v>2060704</v>
      </c>
      <c r="B488" s="296" t="s">
        <v>415</v>
      </c>
      <c r="C488" s="300">
        <v>2</v>
      </c>
      <c r="D488" s="300">
        <v>0</v>
      </c>
      <c r="E488" s="301"/>
    </row>
    <row r="489" spans="1:5">
      <c r="A489" s="296">
        <v>2060705</v>
      </c>
      <c r="B489" s="296" t="s">
        <v>416</v>
      </c>
      <c r="C489" s="300">
        <v>0</v>
      </c>
      <c r="D489" s="300">
        <v>0</v>
      </c>
      <c r="E489" s="301"/>
    </row>
    <row r="490" spans="1:5">
      <c r="A490" s="296">
        <v>2060799</v>
      </c>
      <c r="B490" s="296" t="s">
        <v>417</v>
      </c>
      <c r="C490" s="300">
        <v>40</v>
      </c>
      <c r="D490" s="300">
        <v>35</v>
      </c>
      <c r="E490" s="301">
        <f>C490/D490</f>
        <v>1.14285714285714</v>
      </c>
    </row>
    <row r="491" spans="1:5">
      <c r="A491" s="296">
        <v>20608</v>
      </c>
      <c r="B491" s="297" t="s">
        <v>418</v>
      </c>
      <c r="C491" s="300">
        <v>0</v>
      </c>
      <c r="D491" s="300">
        <v>0</v>
      </c>
      <c r="E491" s="301"/>
    </row>
    <row r="492" spans="1:5">
      <c r="A492" s="296">
        <v>2060801</v>
      </c>
      <c r="B492" s="296" t="s">
        <v>419</v>
      </c>
      <c r="C492" s="300">
        <v>0</v>
      </c>
      <c r="D492" s="300">
        <v>0</v>
      </c>
      <c r="E492" s="301"/>
    </row>
    <row r="493" spans="1:5">
      <c r="A493" s="296">
        <v>2060802</v>
      </c>
      <c r="B493" s="296" t="s">
        <v>420</v>
      </c>
      <c r="C493" s="300">
        <v>0</v>
      </c>
      <c r="D493" s="300">
        <v>0</v>
      </c>
      <c r="E493" s="301"/>
    </row>
    <row r="494" spans="1:5">
      <c r="A494" s="296">
        <v>2060899</v>
      </c>
      <c r="B494" s="296" t="s">
        <v>421</v>
      </c>
      <c r="C494" s="300">
        <v>0</v>
      </c>
      <c r="D494" s="300">
        <v>0</v>
      </c>
      <c r="E494" s="301"/>
    </row>
    <row r="495" spans="1:5">
      <c r="A495" s="296">
        <v>20609</v>
      </c>
      <c r="B495" s="297" t="s">
        <v>422</v>
      </c>
      <c r="C495" s="300">
        <v>0</v>
      </c>
      <c r="D495" s="300">
        <v>0</v>
      </c>
      <c r="E495" s="301"/>
    </row>
    <row r="496" spans="1:5">
      <c r="A496" s="296">
        <v>2060901</v>
      </c>
      <c r="B496" s="296" t="s">
        <v>423</v>
      </c>
      <c r="C496" s="300">
        <v>0</v>
      </c>
      <c r="D496" s="300">
        <v>0</v>
      </c>
      <c r="E496" s="301"/>
    </row>
    <row r="497" spans="1:5">
      <c r="A497" s="296">
        <v>2060902</v>
      </c>
      <c r="B497" s="296" t="s">
        <v>424</v>
      </c>
      <c r="C497" s="300">
        <v>0</v>
      </c>
      <c r="D497" s="300">
        <v>0</v>
      </c>
      <c r="E497" s="301"/>
    </row>
    <row r="498" spans="1:5">
      <c r="A498" s="296">
        <v>2060999</v>
      </c>
      <c r="B498" s="296" t="s">
        <v>425</v>
      </c>
      <c r="C498" s="300">
        <v>0</v>
      </c>
      <c r="D498" s="300">
        <v>0</v>
      </c>
      <c r="E498" s="301"/>
    </row>
    <row r="499" spans="1:5">
      <c r="A499" s="296">
        <v>20699</v>
      </c>
      <c r="B499" s="297" t="s">
        <v>426</v>
      </c>
      <c r="C499" s="300">
        <v>8450</v>
      </c>
      <c r="D499" s="300">
        <v>15313</v>
      </c>
      <c r="E499" s="301">
        <f>C499/D499</f>
        <v>0.551818716123555</v>
      </c>
    </row>
    <row r="500" spans="1:5">
      <c r="A500" s="296">
        <v>2069901</v>
      </c>
      <c r="B500" s="296" t="s">
        <v>427</v>
      </c>
      <c r="C500" s="300">
        <v>750</v>
      </c>
      <c r="D500" s="300">
        <v>740</v>
      </c>
      <c r="E500" s="301">
        <f>C500/D500</f>
        <v>1.01351351351351</v>
      </c>
    </row>
    <row r="501" spans="1:5">
      <c r="A501" s="296">
        <v>2069902</v>
      </c>
      <c r="B501" s="296" t="s">
        <v>428</v>
      </c>
      <c r="C501" s="300">
        <v>0</v>
      </c>
      <c r="D501" s="300">
        <v>0</v>
      </c>
      <c r="E501" s="301"/>
    </row>
    <row r="502" spans="1:5">
      <c r="A502" s="296">
        <v>2069903</v>
      </c>
      <c r="B502" s="296" t="s">
        <v>429</v>
      </c>
      <c r="C502" s="300">
        <v>0</v>
      </c>
      <c r="D502" s="300">
        <v>0</v>
      </c>
      <c r="E502" s="301"/>
    </row>
    <row r="503" spans="1:5">
      <c r="A503" s="296">
        <v>2069999</v>
      </c>
      <c r="B503" s="296" t="s">
        <v>430</v>
      </c>
      <c r="C503" s="300">
        <v>7700</v>
      </c>
      <c r="D503" s="300">
        <v>14573</v>
      </c>
      <c r="E503" s="301">
        <f>C503/D503</f>
        <v>0.528374390997049</v>
      </c>
    </row>
    <row r="504" spans="1:5">
      <c r="A504" s="296">
        <v>207</v>
      </c>
      <c r="B504" s="297" t="s">
        <v>431</v>
      </c>
      <c r="C504" s="300">
        <v>6331</v>
      </c>
      <c r="D504" s="300">
        <v>10430</v>
      </c>
      <c r="E504" s="301">
        <f>C504/D504</f>
        <v>0.606999041227229</v>
      </c>
    </row>
    <row r="505" spans="1:5">
      <c r="A505" s="296">
        <v>20701</v>
      </c>
      <c r="B505" s="297" t="s">
        <v>432</v>
      </c>
      <c r="C505" s="300">
        <v>3503</v>
      </c>
      <c r="D505" s="300">
        <v>6199</v>
      </c>
      <c r="E505" s="301">
        <f>C505/D505</f>
        <v>0.56509114373286</v>
      </c>
    </row>
    <row r="506" spans="1:5">
      <c r="A506" s="296">
        <v>2070101</v>
      </c>
      <c r="B506" s="296" t="s">
        <v>101</v>
      </c>
      <c r="C506" s="300">
        <v>1407</v>
      </c>
      <c r="D506" s="300">
        <v>234</v>
      </c>
      <c r="E506" s="301">
        <f>C506/D506</f>
        <v>6.01282051282051</v>
      </c>
    </row>
    <row r="507" spans="1:5">
      <c r="A507" s="296">
        <v>2070102</v>
      </c>
      <c r="B507" s="296" t="s">
        <v>102</v>
      </c>
      <c r="C507" s="300">
        <v>0</v>
      </c>
      <c r="D507" s="300">
        <v>0</v>
      </c>
      <c r="E507" s="301"/>
    </row>
    <row r="508" spans="1:5">
      <c r="A508" s="296">
        <v>2070103</v>
      </c>
      <c r="B508" s="296" t="s">
        <v>103</v>
      </c>
      <c r="C508" s="300">
        <v>0</v>
      </c>
      <c r="D508" s="300">
        <v>0</v>
      </c>
      <c r="E508" s="301"/>
    </row>
    <row r="509" spans="1:5">
      <c r="A509" s="296">
        <v>2070104</v>
      </c>
      <c r="B509" s="296" t="s">
        <v>433</v>
      </c>
      <c r="C509" s="300">
        <v>150</v>
      </c>
      <c r="D509" s="300">
        <v>64</v>
      </c>
      <c r="E509" s="301">
        <f>C509/D509</f>
        <v>2.34375</v>
      </c>
    </row>
    <row r="510" spans="1:5">
      <c r="A510" s="296">
        <v>2070105</v>
      </c>
      <c r="B510" s="296" t="s">
        <v>434</v>
      </c>
      <c r="C510" s="300">
        <v>1600</v>
      </c>
      <c r="D510" s="300">
        <v>1583</v>
      </c>
      <c r="E510" s="301">
        <f>C510/D510</f>
        <v>1.01073910296905</v>
      </c>
    </row>
    <row r="511" spans="1:5">
      <c r="A511" s="296">
        <v>2070106</v>
      </c>
      <c r="B511" s="296" t="s">
        <v>435</v>
      </c>
      <c r="C511" s="300">
        <v>0</v>
      </c>
      <c r="D511" s="300">
        <v>0</v>
      </c>
      <c r="E511" s="301"/>
    </row>
    <row r="512" spans="1:5">
      <c r="A512" s="296">
        <v>2070107</v>
      </c>
      <c r="B512" s="296" t="s">
        <v>436</v>
      </c>
      <c r="C512" s="300">
        <v>90</v>
      </c>
      <c r="D512" s="300">
        <v>83</v>
      </c>
      <c r="E512" s="301">
        <f>C512/D512</f>
        <v>1.08433734939759</v>
      </c>
    </row>
    <row r="513" spans="1:5">
      <c r="A513" s="296">
        <v>2070108</v>
      </c>
      <c r="B513" s="296" t="s">
        <v>437</v>
      </c>
      <c r="C513" s="300">
        <v>10</v>
      </c>
      <c r="D513" s="300">
        <v>12</v>
      </c>
      <c r="E513" s="301">
        <f>C513/D513</f>
        <v>0.833333333333333</v>
      </c>
    </row>
    <row r="514" spans="1:5">
      <c r="A514" s="296">
        <v>2070109</v>
      </c>
      <c r="B514" s="296" t="s">
        <v>438</v>
      </c>
      <c r="C514" s="300">
        <v>153</v>
      </c>
      <c r="D514" s="300">
        <v>38</v>
      </c>
      <c r="E514" s="301">
        <f>C514/D514</f>
        <v>4.02631578947368</v>
      </c>
    </row>
    <row r="515" spans="1:5">
      <c r="A515" s="296">
        <v>2070110</v>
      </c>
      <c r="B515" s="296" t="s">
        <v>439</v>
      </c>
      <c r="C515" s="300">
        <v>0</v>
      </c>
      <c r="D515" s="300">
        <v>1</v>
      </c>
      <c r="E515" s="301">
        <f>C515/D515</f>
        <v>0</v>
      </c>
    </row>
    <row r="516" spans="1:5">
      <c r="A516" s="296">
        <v>2070111</v>
      </c>
      <c r="B516" s="296" t="s">
        <v>440</v>
      </c>
      <c r="C516" s="300">
        <v>0</v>
      </c>
      <c r="D516" s="300">
        <v>0</v>
      </c>
      <c r="E516" s="301"/>
    </row>
    <row r="517" spans="1:5">
      <c r="A517" s="296">
        <v>2070112</v>
      </c>
      <c r="B517" s="296" t="s">
        <v>441</v>
      </c>
      <c r="C517" s="300">
        <v>5</v>
      </c>
      <c r="D517" s="300">
        <v>6</v>
      </c>
      <c r="E517" s="301">
        <f>C517/D517</f>
        <v>0.833333333333333</v>
      </c>
    </row>
    <row r="518" spans="1:5">
      <c r="A518" s="296">
        <v>2070113</v>
      </c>
      <c r="B518" s="296" t="s">
        <v>442</v>
      </c>
      <c r="C518" s="300">
        <v>35</v>
      </c>
      <c r="D518" s="300">
        <v>33</v>
      </c>
      <c r="E518" s="301">
        <f>C518/D518</f>
        <v>1.06060606060606</v>
      </c>
    </row>
    <row r="519" spans="1:5">
      <c r="A519" s="296">
        <v>2070114</v>
      </c>
      <c r="B519" s="296" t="s">
        <v>443</v>
      </c>
      <c r="C519" s="300">
        <v>36</v>
      </c>
      <c r="D519" s="300">
        <v>37</v>
      </c>
      <c r="E519" s="301">
        <f>C519/D519</f>
        <v>0.972972972972973</v>
      </c>
    </row>
    <row r="520" spans="1:5">
      <c r="A520" s="296">
        <v>2070199</v>
      </c>
      <c r="B520" s="296" t="s">
        <v>444</v>
      </c>
      <c r="C520" s="300">
        <v>17</v>
      </c>
      <c r="D520" s="300">
        <v>4108</v>
      </c>
      <c r="E520" s="301">
        <f>C520/D520</f>
        <v>0.00413826679649464</v>
      </c>
    </row>
    <row r="521" spans="1:5">
      <c r="A521" s="296">
        <v>20702</v>
      </c>
      <c r="B521" s="297" t="s">
        <v>445</v>
      </c>
      <c r="C521" s="300">
        <v>70</v>
      </c>
      <c r="D521" s="300">
        <v>66</v>
      </c>
      <c r="E521" s="301">
        <f>C521/D521</f>
        <v>1.06060606060606</v>
      </c>
    </row>
    <row r="522" spans="1:5">
      <c r="A522" s="296">
        <v>2070201</v>
      </c>
      <c r="B522" s="296" t="s">
        <v>101</v>
      </c>
      <c r="C522" s="300">
        <v>0</v>
      </c>
      <c r="D522" s="300">
        <v>0</v>
      </c>
      <c r="E522" s="301"/>
    </row>
    <row r="523" spans="1:5">
      <c r="A523" s="296">
        <v>2070202</v>
      </c>
      <c r="B523" s="296" t="s">
        <v>102</v>
      </c>
      <c r="C523" s="300">
        <v>0</v>
      </c>
      <c r="D523" s="300">
        <v>0</v>
      </c>
      <c r="E523" s="301"/>
    </row>
    <row r="524" spans="1:5">
      <c r="A524" s="296">
        <v>2070203</v>
      </c>
      <c r="B524" s="296" t="s">
        <v>103</v>
      </c>
      <c r="C524" s="300">
        <v>0</v>
      </c>
      <c r="D524" s="300">
        <v>0</v>
      </c>
      <c r="E524" s="301"/>
    </row>
    <row r="525" spans="1:5">
      <c r="A525" s="296">
        <v>2070204</v>
      </c>
      <c r="B525" s="296" t="s">
        <v>446</v>
      </c>
      <c r="C525" s="300">
        <v>0</v>
      </c>
      <c r="D525" s="300">
        <v>0</v>
      </c>
      <c r="E525" s="301"/>
    </row>
    <row r="526" spans="1:5">
      <c r="A526" s="296">
        <v>2070205</v>
      </c>
      <c r="B526" s="296" t="s">
        <v>447</v>
      </c>
      <c r="C526" s="300">
        <v>0</v>
      </c>
      <c r="D526" s="300">
        <v>0</v>
      </c>
      <c r="E526" s="301"/>
    </row>
    <row r="527" spans="1:5">
      <c r="A527" s="296">
        <v>2070206</v>
      </c>
      <c r="B527" s="296" t="s">
        <v>448</v>
      </c>
      <c r="C527" s="300">
        <v>10</v>
      </c>
      <c r="D527" s="300">
        <v>10</v>
      </c>
      <c r="E527" s="301">
        <f>C527/D527</f>
        <v>1</v>
      </c>
    </row>
    <row r="528" spans="1:5">
      <c r="A528" s="296">
        <v>2070299</v>
      </c>
      <c r="B528" s="296" t="s">
        <v>449</v>
      </c>
      <c r="C528" s="300">
        <v>60</v>
      </c>
      <c r="D528" s="300">
        <v>56</v>
      </c>
      <c r="E528" s="301">
        <f>C528/D528</f>
        <v>1.07142857142857</v>
      </c>
    </row>
    <row r="529" spans="1:5">
      <c r="A529" s="296">
        <v>20703</v>
      </c>
      <c r="B529" s="297" t="s">
        <v>450</v>
      </c>
      <c r="C529" s="300">
        <v>623</v>
      </c>
      <c r="D529" s="300">
        <v>564</v>
      </c>
      <c r="E529" s="301">
        <f>C529/D529</f>
        <v>1.10460992907801</v>
      </c>
    </row>
    <row r="530" spans="1:5">
      <c r="A530" s="296">
        <v>2070301</v>
      </c>
      <c r="B530" s="296" t="s">
        <v>101</v>
      </c>
      <c r="C530" s="300">
        <v>100</v>
      </c>
      <c r="D530" s="300">
        <v>81</v>
      </c>
      <c r="E530" s="301">
        <f>C530/D530</f>
        <v>1.23456790123457</v>
      </c>
    </row>
    <row r="531" spans="1:5">
      <c r="A531" s="296">
        <v>2070302</v>
      </c>
      <c r="B531" s="296" t="s">
        <v>102</v>
      </c>
      <c r="C531" s="300">
        <v>0</v>
      </c>
      <c r="D531" s="300">
        <v>0</v>
      </c>
      <c r="E531" s="301"/>
    </row>
    <row r="532" spans="1:5">
      <c r="A532" s="296">
        <v>2070303</v>
      </c>
      <c r="B532" s="296" t="s">
        <v>103</v>
      </c>
      <c r="C532" s="300">
        <v>0</v>
      </c>
      <c r="D532" s="300">
        <v>0</v>
      </c>
      <c r="E532" s="301"/>
    </row>
    <row r="533" spans="1:5">
      <c r="A533" s="296">
        <v>2070304</v>
      </c>
      <c r="B533" s="296" t="s">
        <v>451</v>
      </c>
      <c r="C533" s="300">
        <v>0</v>
      </c>
      <c r="D533" s="300">
        <v>0</v>
      </c>
      <c r="E533" s="301"/>
    </row>
    <row r="534" spans="1:5">
      <c r="A534" s="296">
        <v>2070305</v>
      </c>
      <c r="B534" s="296" t="s">
        <v>452</v>
      </c>
      <c r="C534" s="300">
        <v>0</v>
      </c>
      <c r="D534" s="300">
        <v>0</v>
      </c>
      <c r="E534" s="301"/>
    </row>
    <row r="535" spans="1:5">
      <c r="A535" s="296">
        <v>2070306</v>
      </c>
      <c r="B535" s="296" t="s">
        <v>453</v>
      </c>
      <c r="C535" s="300">
        <v>0</v>
      </c>
      <c r="D535" s="300">
        <v>0</v>
      </c>
      <c r="E535" s="301"/>
    </row>
    <row r="536" spans="1:5">
      <c r="A536" s="296">
        <v>2070307</v>
      </c>
      <c r="B536" s="296" t="s">
        <v>454</v>
      </c>
      <c r="C536" s="300">
        <v>0</v>
      </c>
      <c r="D536" s="300">
        <v>0</v>
      </c>
      <c r="E536" s="301"/>
    </row>
    <row r="537" spans="1:5">
      <c r="A537" s="296">
        <v>2070308</v>
      </c>
      <c r="B537" s="296" t="s">
        <v>455</v>
      </c>
      <c r="C537" s="300">
        <v>260</v>
      </c>
      <c r="D537" s="300">
        <v>257</v>
      </c>
      <c r="E537" s="301">
        <f>C537/D537</f>
        <v>1.01167315175097</v>
      </c>
    </row>
    <row r="538" spans="1:5">
      <c r="A538" s="296">
        <v>2070309</v>
      </c>
      <c r="B538" s="296" t="s">
        <v>456</v>
      </c>
      <c r="C538" s="300">
        <v>0</v>
      </c>
      <c r="D538" s="300">
        <v>0</v>
      </c>
      <c r="E538" s="301"/>
    </row>
    <row r="539" spans="1:5">
      <c r="A539" s="296">
        <v>2070399</v>
      </c>
      <c r="B539" s="296" t="s">
        <v>457</v>
      </c>
      <c r="C539" s="300">
        <v>263</v>
      </c>
      <c r="D539" s="300">
        <v>226</v>
      </c>
      <c r="E539" s="301">
        <f>C539/D539</f>
        <v>1.16371681415929</v>
      </c>
    </row>
    <row r="540" spans="1:5">
      <c r="A540" s="296">
        <v>20706</v>
      </c>
      <c r="B540" s="297" t="s">
        <v>458</v>
      </c>
      <c r="C540" s="300">
        <v>0</v>
      </c>
      <c r="D540" s="300">
        <v>0</v>
      </c>
      <c r="E540" s="301"/>
    </row>
    <row r="541" spans="1:5">
      <c r="A541" s="296">
        <v>2070601</v>
      </c>
      <c r="B541" s="296" t="s">
        <v>101</v>
      </c>
      <c r="C541" s="300">
        <v>0</v>
      </c>
      <c r="D541" s="300">
        <v>0</v>
      </c>
      <c r="E541" s="301"/>
    </row>
    <row r="542" spans="1:5">
      <c r="A542" s="296">
        <v>2070602</v>
      </c>
      <c r="B542" s="296" t="s">
        <v>102</v>
      </c>
      <c r="C542" s="300">
        <v>0</v>
      </c>
      <c r="D542" s="300">
        <v>0</v>
      </c>
      <c r="E542" s="301"/>
    </row>
    <row r="543" spans="1:5">
      <c r="A543" s="296">
        <v>2070603</v>
      </c>
      <c r="B543" s="296" t="s">
        <v>103</v>
      </c>
      <c r="C543" s="300">
        <v>0</v>
      </c>
      <c r="D543" s="300">
        <v>0</v>
      </c>
      <c r="E543" s="301"/>
    </row>
    <row r="544" spans="1:5">
      <c r="A544" s="296">
        <v>2070604</v>
      </c>
      <c r="B544" s="296" t="s">
        <v>459</v>
      </c>
      <c r="C544" s="300">
        <v>0</v>
      </c>
      <c r="D544" s="300">
        <v>0</v>
      </c>
      <c r="E544" s="301"/>
    </row>
    <row r="545" spans="1:5">
      <c r="A545" s="296">
        <v>2070605</v>
      </c>
      <c r="B545" s="296" t="s">
        <v>460</v>
      </c>
      <c r="C545" s="300">
        <v>0</v>
      </c>
      <c r="D545" s="300">
        <v>0</v>
      </c>
      <c r="E545" s="301"/>
    </row>
    <row r="546" spans="1:5">
      <c r="A546" s="296">
        <v>2070606</v>
      </c>
      <c r="B546" s="296" t="s">
        <v>461</v>
      </c>
      <c r="C546" s="300">
        <v>0</v>
      </c>
      <c r="D546" s="300">
        <v>0</v>
      </c>
      <c r="E546" s="301"/>
    </row>
    <row r="547" spans="1:5">
      <c r="A547" s="296">
        <v>2070607</v>
      </c>
      <c r="B547" s="296" t="s">
        <v>462</v>
      </c>
      <c r="C547" s="300">
        <v>0</v>
      </c>
      <c r="D547" s="300">
        <v>0</v>
      </c>
      <c r="E547" s="301"/>
    </row>
    <row r="548" spans="1:5">
      <c r="A548" s="296">
        <v>2070699</v>
      </c>
      <c r="B548" s="296" t="s">
        <v>463</v>
      </c>
      <c r="C548" s="300">
        <v>0</v>
      </c>
      <c r="D548" s="300">
        <v>0</v>
      </c>
      <c r="E548" s="301"/>
    </row>
    <row r="549" spans="1:5">
      <c r="A549" s="296">
        <v>20708</v>
      </c>
      <c r="B549" s="297" t="s">
        <v>464</v>
      </c>
      <c r="C549" s="300">
        <v>2135</v>
      </c>
      <c r="D549" s="300">
        <v>1868</v>
      </c>
      <c r="E549" s="301">
        <f>C549/D549</f>
        <v>1.14293361884368</v>
      </c>
    </row>
    <row r="550" spans="1:5">
      <c r="A550" s="296">
        <v>2070801</v>
      </c>
      <c r="B550" s="296" t="s">
        <v>101</v>
      </c>
      <c r="C550" s="300">
        <v>2135</v>
      </c>
      <c r="D550" s="300">
        <v>254</v>
      </c>
      <c r="E550" s="301">
        <f>C550/D550</f>
        <v>8.40551181102362</v>
      </c>
    </row>
    <row r="551" spans="1:5">
      <c r="A551" s="296">
        <v>2070802</v>
      </c>
      <c r="B551" s="296" t="s">
        <v>102</v>
      </c>
      <c r="C551" s="300">
        <v>0</v>
      </c>
      <c r="D551" s="300">
        <v>0</v>
      </c>
      <c r="E551" s="301"/>
    </row>
    <row r="552" spans="1:5">
      <c r="A552" s="296">
        <v>2070803</v>
      </c>
      <c r="B552" s="296" t="s">
        <v>103</v>
      </c>
      <c r="C552" s="300">
        <v>0</v>
      </c>
      <c r="D552" s="300">
        <v>0</v>
      </c>
      <c r="E552" s="301"/>
    </row>
    <row r="553" spans="1:5">
      <c r="A553" s="296">
        <v>2070806</v>
      </c>
      <c r="B553" s="296" t="s">
        <v>465</v>
      </c>
      <c r="C553" s="300">
        <v>0</v>
      </c>
      <c r="D553" s="300">
        <v>0</v>
      </c>
      <c r="E553" s="301"/>
    </row>
    <row r="554" spans="1:5">
      <c r="A554" s="296">
        <v>2070807</v>
      </c>
      <c r="B554" s="296" t="s">
        <v>466</v>
      </c>
      <c r="C554" s="300">
        <v>0</v>
      </c>
      <c r="D554" s="300">
        <v>0</v>
      </c>
      <c r="E554" s="301"/>
    </row>
    <row r="555" spans="1:5">
      <c r="A555" s="296">
        <v>2070808</v>
      </c>
      <c r="B555" s="296" t="s">
        <v>467</v>
      </c>
      <c r="C555" s="300">
        <v>0</v>
      </c>
      <c r="D555" s="300">
        <v>201</v>
      </c>
      <c r="E555" s="301">
        <f>C555/D555</f>
        <v>0</v>
      </c>
    </row>
    <row r="556" spans="1:5">
      <c r="A556" s="296">
        <v>2070899</v>
      </c>
      <c r="B556" s="296" t="s">
        <v>468</v>
      </c>
      <c r="C556" s="300">
        <v>0</v>
      </c>
      <c r="D556" s="300">
        <v>1413</v>
      </c>
      <c r="E556" s="301">
        <f>C556/D556</f>
        <v>0</v>
      </c>
    </row>
    <row r="557" spans="1:5">
      <c r="A557" s="296">
        <v>20799</v>
      </c>
      <c r="B557" s="297" t="s">
        <v>469</v>
      </c>
      <c r="C557" s="300">
        <v>0</v>
      </c>
      <c r="D557" s="300">
        <v>1733</v>
      </c>
      <c r="E557" s="301">
        <f>C557/D557</f>
        <v>0</v>
      </c>
    </row>
    <row r="558" spans="1:5">
      <c r="A558" s="296">
        <v>2079902</v>
      </c>
      <c r="B558" s="296" t="s">
        <v>470</v>
      </c>
      <c r="C558" s="300">
        <v>0</v>
      </c>
      <c r="D558" s="300">
        <v>0</v>
      </c>
      <c r="E558" s="301"/>
    </row>
    <row r="559" spans="1:5">
      <c r="A559" s="296">
        <v>2079903</v>
      </c>
      <c r="B559" s="296" t="s">
        <v>471</v>
      </c>
      <c r="C559" s="300">
        <v>0</v>
      </c>
      <c r="D559" s="300">
        <v>0</v>
      </c>
      <c r="E559" s="301"/>
    </row>
    <row r="560" spans="1:5">
      <c r="A560" s="296">
        <v>2079999</v>
      </c>
      <c r="B560" s="296" t="s">
        <v>472</v>
      </c>
      <c r="C560" s="300">
        <v>0</v>
      </c>
      <c r="D560" s="300">
        <v>1733</v>
      </c>
      <c r="E560" s="301">
        <f>C560/D560</f>
        <v>0</v>
      </c>
    </row>
    <row r="561" spans="1:5">
      <c r="A561" s="296">
        <v>208</v>
      </c>
      <c r="B561" s="297" t="s">
        <v>473</v>
      </c>
      <c r="C561" s="300">
        <v>126212</v>
      </c>
      <c r="D561" s="300">
        <v>129345</v>
      </c>
      <c r="E561" s="301">
        <f>C561/D561</f>
        <v>0.975777958173876</v>
      </c>
    </row>
    <row r="562" spans="1:5">
      <c r="A562" s="296">
        <v>20801</v>
      </c>
      <c r="B562" s="297" t="s">
        <v>474</v>
      </c>
      <c r="C562" s="300">
        <v>4008</v>
      </c>
      <c r="D562" s="300">
        <v>4179</v>
      </c>
      <c r="E562" s="301">
        <f>C562/D562</f>
        <v>0.95908111988514</v>
      </c>
    </row>
    <row r="563" spans="1:5">
      <c r="A563" s="296">
        <v>2080101</v>
      </c>
      <c r="B563" s="296" t="s">
        <v>101</v>
      </c>
      <c r="C563" s="300">
        <v>1200</v>
      </c>
      <c r="D563" s="300">
        <v>1199</v>
      </c>
      <c r="E563" s="301">
        <f>C563/D563</f>
        <v>1.00083402835696</v>
      </c>
    </row>
    <row r="564" spans="1:5">
      <c r="A564" s="296">
        <v>2080102</v>
      </c>
      <c r="B564" s="296" t="s">
        <v>102</v>
      </c>
      <c r="C564" s="300">
        <v>0</v>
      </c>
      <c r="D564" s="300">
        <v>0</v>
      </c>
      <c r="E564" s="301"/>
    </row>
    <row r="565" spans="1:5">
      <c r="A565" s="296">
        <v>2080103</v>
      </c>
      <c r="B565" s="296" t="s">
        <v>103</v>
      </c>
      <c r="C565" s="300">
        <v>0</v>
      </c>
      <c r="D565" s="300">
        <v>0</v>
      </c>
      <c r="E565" s="301"/>
    </row>
    <row r="566" spans="1:5">
      <c r="A566" s="296">
        <v>2080104</v>
      </c>
      <c r="B566" s="296" t="s">
        <v>475</v>
      </c>
      <c r="C566" s="300">
        <v>0</v>
      </c>
      <c r="D566" s="300">
        <v>0</v>
      </c>
      <c r="E566" s="301"/>
    </row>
    <row r="567" spans="1:5">
      <c r="A567" s="296">
        <v>2080105</v>
      </c>
      <c r="B567" s="296" t="s">
        <v>476</v>
      </c>
      <c r="C567" s="300">
        <v>84</v>
      </c>
      <c r="D567" s="300">
        <v>35</v>
      </c>
      <c r="E567" s="301">
        <f>C567/D567</f>
        <v>2.4</v>
      </c>
    </row>
    <row r="568" spans="1:5">
      <c r="A568" s="296">
        <v>2080106</v>
      </c>
      <c r="B568" s="296" t="s">
        <v>477</v>
      </c>
      <c r="C568" s="300">
        <v>1100</v>
      </c>
      <c r="D568" s="300">
        <v>1058</v>
      </c>
      <c r="E568" s="301">
        <f>C568/D568</f>
        <v>1.03969754253308</v>
      </c>
    </row>
    <row r="569" spans="1:5">
      <c r="A569" s="296">
        <v>2080107</v>
      </c>
      <c r="B569" s="296" t="s">
        <v>478</v>
      </c>
      <c r="C569" s="300">
        <v>1200</v>
      </c>
      <c r="D569" s="300">
        <v>1218</v>
      </c>
      <c r="E569" s="301">
        <f>C569/D569</f>
        <v>0.985221674876847</v>
      </c>
    </row>
    <row r="570" spans="1:5">
      <c r="A570" s="296">
        <v>2080108</v>
      </c>
      <c r="B570" s="296" t="s">
        <v>141</v>
      </c>
      <c r="C570" s="300">
        <v>0</v>
      </c>
      <c r="D570" s="300">
        <v>0</v>
      </c>
      <c r="E570" s="301"/>
    </row>
    <row r="571" spans="1:5">
      <c r="A571" s="296">
        <v>2080109</v>
      </c>
      <c r="B571" s="296" t="s">
        <v>479</v>
      </c>
      <c r="C571" s="300">
        <v>380</v>
      </c>
      <c r="D571" s="300">
        <v>13</v>
      </c>
      <c r="E571" s="301">
        <f>C571/D571</f>
        <v>29.2307692307692</v>
      </c>
    </row>
    <row r="572" spans="1:5">
      <c r="A572" s="296">
        <v>2080110</v>
      </c>
      <c r="B572" s="296" t="s">
        <v>480</v>
      </c>
      <c r="C572" s="300">
        <v>0</v>
      </c>
      <c r="D572" s="300">
        <v>0</v>
      </c>
      <c r="E572" s="301"/>
    </row>
    <row r="573" spans="1:5">
      <c r="A573" s="296">
        <v>2080111</v>
      </c>
      <c r="B573" s="296" t="s">
        <v>481</v>
      </c>
      <c r="C573" s="300">
        <v>0</v>
      </c>
      <c r="D573" s="300">
        <v>0</v>
      </c>
      <c r="E573" s="301"/>
    </row>
    <row r="574" spans="1:5">
      <c r="A574" s="296">
        <v>2080112</v>
      </c>
      <c r="B574" s="296" t="s">
        <v>482</v>
      </c>
      <c r="C574" s="300">
        <v>0</v>
      </c>
      <c r="D574" s="300">
        <v>0</v>
      </c>
      <c r="E574" s="301"/>
    </row>
    <row r="575" spans="1:5">
      <c r="A575" s="296">
        <v>2080113</v>
      </c>
      <c r="B575" s="296" t="s">
        <v>483</v>
      </c>
      <c r="C575" s="300">
        <v>0</v>
      </c>
      <c r="D575" s="300">
        <v>0</v>
      </c>
      <c r="E575" s="301"/>
    </row>
    <row r="576" spans="1:5">
      <c r="A576" s="296">
        <v>2080114</v>
      </c>
      <c r="B576" s="296" t="s">
        <v>484</v>
      </c>
      <c r="C576" s="300">
        <v>0</v>
      </c>
      <c r="D576" s="300">
        <v>0</v>
      </c>
      <c r="E576" s="301"/>
    </row>
    <row r="577" spans="1:5">
      <c r="A577" s="296">
        <v>2080115</v>
      </c>
      <c r="B577" s="296" t="s">
        <v>485</v>
      </c>
      <c r="C577" s="300">
        <v>0</v>
      </c>
      <c r="D577" s="300">
        <v>0</v>
      </c>
      <c r="E577" s="301"/>
    </row>
    <row r="578" spans="1:5">
      <c r="A578" s="296">
        <v>2080116</v>
      </c>
      <c r="B578" s="296" t="s">
        <v>486</v>
      </c>
      <c r="C578" s="300">
        <v>0</v>
      </c>
      <c r="D578" s="300">
        <v>0</v>
      </c>
      <c r="E578" s="301"/>
    </row>
    <row r="579" spans="1:5">
      <c r="A579" s="296">
        <v>2080150</v>
      </c>
      <c r="B579" s="296" t="s">
        <v>110</v>
      </c>
      <c r="C579" s="300">
        <v>6</v>
      </c>
      <c r="D579" s="300">
        <v>5</v>
      </c>
      <c r="E579" s="301">
        <f>C579/D579</f>
        <v>1.2</v>
      </c>
    </row>
    <row r="580" spans="1:5">
      <c r="A580" s="296">
        <v>2080199</v>
      </c>
      <c r="B580" s="296" t="s">
        <v>487</v>
      </c>
      <c r="C580" s="300">
        <v>38</v>
      </c>
      <c r="D580" s="300">
        <v>651</v>
      </c>
      <c r="E580" s="301">
        <f>C580/D580</f>
        <v>0.0583717357910906</v>
      </c>
    </row>
    <row r="581" spans="1:5">
      <c r="A581" s="296">
        <v>20802</v>
      </c>
      <c r="B581" s="297" t="s">
        <v>488</v>
      </c>
      <c r="C581" s="300">
        <v>3895</v>
      </c>
      <c r="D581" s="300">
        <v>3741</v>
      </c>
      <c r="E581" s="301">
        <f t="shared" ref="E581:E644" si="3">C581/D581</f>
        <v>1.04116546377974</v>
      </c>
    </row>
    <row r="582" spans="1:5">
      <c r="A582" s="296">
        <v>2080201</v>
      </c>
      <c r="B582" s="296" t="s">
        <v>101</v>
      </c>
      <c r="C582" s="300">
        <v>1400</v>
      </c>
      <c r="D582" s="300">
        <v>1399</v>
      </c>
      <c r="E582" s="301">
        <f t="shared" si="3"/>
        <v>1.00071479628306</v>
      </c>
    </row>
    <row r="583" spans="1:5">
      <c r="A583" s="296">
        <v>2080202</v>
      </c>
      <c r="B583" s="296" t="s">
        <v>102</v>
      </c>
      <c r="C583" s="300">
        <v>115</v>
      </c>
      <c r="D583" s="300">
        <v>0</v>
      </c>
      <c r="E583" s="301"/>
    </row>
    <row r="584" spans="1:5">
      <c r="A584" s="296">
        <v>2080203</v>
      </c>
      <c r="B584" s="296" t="s">
        <v>103</v>
      </c>
      <c r="C584" s="300">
        <v>0</v>
      </c>
      <c r="D584" s="300">
        <v>0</v>
      </c>
      <c r="E584" s="301"/>
    </row>
    <row r="585" spans="1:5">
      <c r="A585" s="296">
        <v>2080206</v>
      </c>
      <c r="B585" s="296" t="s">
        <v>489</v>
      </c>
      <c r="C585" s="300">
        <v>0</v>
      </c>
      <c r="D585" s="300">
        <v>0</v>
      </c>
      <c r="E585" s="301"/>
    </row>
    <row r="586" spans="1:5">
      <c r="A586" s="296">
        <v>2080207</v>
      </c>
      <c r="B586" s="296" t="s">
        <v>490</v>
      </c>
      <c r="C586" s="300">
        <v>30</v>
      </c>
      <c r="D586" s="300">
        <v>1</v>
      </c>
      <c r="E586" s="301">
        <f t="shared" si="3"/>
        <v>30</v>
      </c>
    </row>
    <row r="587" spans="1:5">
      <c r="A587" s="296">
        <v>2080208</v>
      </c>
      <c r="B587" s="296" t="s">
        <v>491</v>
      </c>
      <c r="C587" s="300">
        <v>540</v>
      </c>
      <c r="D587" s="300">
        <v>532</v>
      </c>
      <c r="E587" s="301">
        <f t="shared" si="3"/>
        <v>1.01503759398496</v>
      </c>
    </row>
    <row r="588" spans="1:5">
      <c r="A588" s="296">
        <v>2080299</v>
      </c>
      <c r="B588" s="296" t="s">
        <v>492</v>
      </c>
      <c r="C588" s="300">
        <v>1810</v>
      </c>
      <c r="D588" s="300">
        <v>1809</v>
      </c>
      <c r="E588" s="301">
        <f t="shared" si="3"/>
        <v>1.00055279159757</v>
      </c>
    </row>
    <row r="589" spans="1:5">
      <c r="A589" s="296">
        <v>20804</v>
      </c>
      <c r="B589" s="297" t="s">
        <v>493</v>
      </c>
      <c r="C589" s="300">
        <v>0</v>
      </c>
      <c r="D589" s="300">
        <v>0</v>
      </c>
      <c r="E589" s="301"/>
    </row>
    <row r="590" spans="1:5">
      <c r="A590" s="296">
        <v>2080402</v>
      </c>
      <c r="B590" s="296" t="s">
        <v>494</v>
      </c>
      <c r="C590" s="300">
        <v>0</v>
      </c>
      <c r="D590" s="300">
        <v>0</v>
      </c>
      <c r="E590" s="301"/>
    </row>
    <row r="591" spans="1:5">
      <c r="A591" s="296">
        <v>20805</v>
      </c>
      <c r="B591" s="297" t="s">
        <v>495</v>
      </c>
      <c r="C591" s="300">
        <v>44814</v>
      </c>
      <c r="D591" s="300">
        <v>43004</v>
      </c>
      <c r="E591" s="301">
        <f t="shared" si="3"/>
        <v>1.04208910798995</v>
      </c>
    </row>
    <row r="592" spans="1:5">
      <c r="A592" s="296">
        <v>2080501</v>
      </c>
      <c r="B592" s="296" t="s">
        <v>496</v>
      </c>
      <c r="C592" s="300">
        <v>14</v>
      </c>
      <c r="D592" s="300">
        <v>13</v>
      </c>
      <c r="E592" s="301">
        <f t="shared" si="3"/>
        <v>1.07692307692308</v>
      </c>
    </row>
    <row r="593" spans="1:5">
      <c r="A593" s="296">
        <v>2080502</v>
      </c>
      <c r="B593" s="296" t="s">
        <v>497</v>
      </c>
      <c r="C593" s="300">
        <v>0</v>
      </c>
      <c r="D593" s="300">
        <v>0</v>
      </c>
      <c r="E593" s="301"/>
    </row>
    <row r="594" spans="1:5">
      <c r="A594" s="296">
        <v>2080503</v>
      </c>
      <c r="B594" s="296" t="s">
        <v>498</v>
      </c>
      <c r="C594" s="300">
        <v>0</v>
      </c>
      <c r="D594" s="300">
        <v>0</v>
      </c>
      <c r="E594" s="301"/>
    </row>
    <row r="595" spans="1:5">
      <c r="A595" s="296">
        <v>2080505</v>
      </c>
      <c r="B595" s="296" t="s">
        <v>499</v>
      </c>
      <c r="C595" s="300">
        <v>19000</v>
      </c>
      <c r="D595" s="300">
        <v>18854</v>
      </c>
      <c r="E595" s="301">
        <f t="shared" si="3"/>
        <v>1.00774371486157</v>
      </c>
    </row>
    <row r="596" spans="1:5">
      <c r="A596" s="296">
        <v>2080506</v>
      </c>
      <c r="B596" s="296" t="s">
        <v>500</v>
      </c>
      <c r="C596" s="300">
        <v>4500</v>
      </c>
      <c r="D596" s="300">
        <v>3044</v>
      </c>
      <c r="E596" s="301">
        <f t="shared" si="3"/>
        <v>1.47831800262812</v>
      </c>
    </row>
    <row r="597" spans="1:5">
      <c r="A597" s="296">
        <v>2080507</v>
      </c>
      <c r="B597" s="296" t="s">
        <v>501</v>
      </c>
      <c r="C597" s="300">
        <v>21300</v>
      </c>
      <c r="D597" s="300">
        <v>21093</v>
      </c>
      <c r="E597" s="301">
        <f t="shared" si="3"/>
        <v>1.00981368226426</v>
      </c>
    </row>
    <row r="598" spans="1:5">
      <c r="A598" s="296">
        <v>2080508</v>
      </c>
      <c r="B598" s="296" t="s">
        <v>502</v>
      </c>
      <c r="C598" s="300">
        <v>0</v>
      </c>
      <c r="D598" s="300">
        <v>0</v>
      </c>
      <c r="E598" s="301"/>
    </row>
    <row r="599" spans="1:5">
      <c r="A599" s="296">
        <v>2080599</v>
      </c>
      <c r="B599" s="296" t="s">
        <v>503</v>
      </c>
      <c r="C599" s="300">
        <v>0</v>
      </c>
      <c r="D599" s="300">
        <v>0</v>
      </c>
      <c r="E599" s="301"/>
    </row>
    <row r="600" spans="1:5">
      <c r="A600" s="296">
        <v>20806</v>
      </c>
      <c r="B600" s="297" t="s">
        <v>504</v>
      </c>
      <c r="C600" s="300">
        <v>880</v>
      </c>
      <c r="D600" s="300">
        <v>870</v>
      </c>
      <c r="E600" s="301">
        <f t="shared" si="3"/>
        <v>1.01149425287356</v>
      </c>
    </row>
    <row r="601" spans="1:5">
      <c r="A601" s="296">
        <v>2080601</v>
      </c>
      <c r="B601" s="296" t="s">
        <v>505</v>
      </c>
      <c r="C601" s="300">
        <v>470</v>
      </c>
      <c r="D601" s="300">
        <v>462</v>
      </c>
      <c r="E601" s="301">
        <f t="shared" si="3"/>
        <v>1.01731601731602</v>
      </c>
    </row>
    <row r="602" spans="1:5">
      <c r="A602" s="296">
        <v>2080602</v>
      </c>
      <c r="B602" s="296" t="s">
        <v>506</v>
      </c>
      <c r="C602" s="300">
        <v>0</v>
      </c>
      <c r="D602" s="300">
        <v>0</v>
      </c>
      <c r="E602" s="301"/>
    </row>
    <row r="603" spans="1:5">
      <c r="A603" s="296">
        <v>2080699</v>
      </c>
      <c r="B603" s="296" t="s">
        <v>507</v>
      </c>
      <c r="C603" s="300">
        <v>410</v>
      </c>
      <c r="D603" s="300">
        <v>408</v>
      </c>
      <c r="E603" s="301">
        <f t="shared" si="3"/>
        <v>1.00490196078431</v>
      </c>
    </row>
    <row r="604" spans="1:5">
      <c r="A604" s="296">
        <v>20807</v>
      </c>
      <c r="B604" s="297" t="s">
        <v>508</v>
      </c>
      <c r="C604" s="300">
        <v>3400</v>
      </c>
      <c r="D604" s="300">
        <v>3320</v>
      </c>
      <c r="E604" s="301">
        <f t="shared" si="3"/>
        <v>1.02409638554217</v>
      </c>
    </row>
    <row r="605" spans="1:5">
      <c r="A605" s="296">
        <v>2080701</v>
      </c>
      <c r="B605" s="296" t="s">
        <v>509</v>
      </c>
      <c r="C605" s="300">
        <v>0</v>
      </c>
      <c r="D605" s="300">
        <v>0</v>
      </c>
      <c r="E605" s="301"/>
    </row>
    <row r="606" spans="1:5">
      <c r="A606" s="296">
        <v>2080702</v>
      </c>
      <c r="B606" s="296" t="s">
        <v>510</v>
      </c>
      <c r="C606" s="300">
        <v>0</v>
      </c>
      <c r="D606" s="300">
        <v>0</v>
      </c>
      <c r="E606" s="301"/>
    </row>
    <row r="607" spans="1:5">
      <c r="A607" s="296">
        <v>2080704</v>
      </c>
      <c r="B607" s="296" t="s">
        <v>511</v>
      </c>
      <c r="C607" s="298">
        <v>0</v>
      </c>
      <c r="D607" s="300">
        <v>0</v>
      </c>
      <c r="E607" s="299"/>
    </row>
    <row r="608" spans="1:5">
      <c r="A608" s="296">
        <v>2080705</v>
      </c>
      <c r="B608" s="296" t="s">
        <v>512</v>
      </c>
      <c r="C608" s="300">
        <v>100</v>
      </c>
      <c r="D608" s="300">
        <v>97</v>
      </c>
      <c r="E608" s="301">
        <f t="shared" si="3"/>
        <v>1.03092783505155</v>
      </c>
    </row>
    <row r="609" spans="1:5">
      <c r="A609" s="296">
        <v>2080709</v>
      </c>
      <c r="B609" s="296" t="s">
        <v>513</v>
      </c>
      <c r="C609" s="302">
        <v>0</v>
      </c>
      <c r="D609" s="300">
        <v>0</v>
      </c>
      <c r="E609" s="303"/>
    </row>
    <row r="610" spans="1:5">
      <c r="A610" s="296">
        <v>2080711</v>
      </c>
      <c r="B610" s="296" t="s">
        <v>514</v>
      </c>
      <c r="C610" s="300">
        <v>0</v>
      </c>
      <c r="D610" s="300">
        <v>0</v>
      </c>
      <c r="E610" s="301"/>
    </row>
    <row r="611" spans="1:5">
      <c r="A611" s="296">
        <v>2080712</v>
      </c>
      <c r="B611" s="296" t="s">
        <v>515</v>
      </c>
      <c r="C611" s="300">
        <v>0</v>
      </c>
      <c r="D611" s="300">
        <v>0</v>
      </c>
      <c r="E611" s="301"/>
    </row>
    <row r="612" spans="1:5">
      <c r="A612" s="296">
        <v>2080713</v>
      </c>
      <c r="B612" s="296" t="s">
        <v>516</v>
      </c>
      <c r="C612" s="298">
        <v>0</v>
      </c>
      <c r="D612" s="300">
        <v>0</v>
      </c>
      <c r="E612" s="299"/>
    </row>
    <row r="613" spans="1:5">
      <c r="A613" s="296">
        <v>2080799</v>
      </c>
      <c r="B613" s="296" t="s">
        <v>517</v>
      </c>
      <c r="C613" s="300">
        <v>3300</v>
      </c>
      <c r="D613" s="300">
        <v>3223</v>
      </c>
      <c r="E613" s="301">
        <f t="shared" si="3"/>
        <v>1.02389078498294</v>
      </c>
    </row>
    <row r="614" spans="1:5">
      <c r="A614" s="296">
        <v>20808</v>
      </c>
      <c r="B614" s="297" t="s">
        <v>518</v>
      </c>
      <c r="C614" s="302">
        <v>10608</v>
      </c>
      <c r="D614" s="300">
        <v>14374</v>
      </c>
      <c r="E614" s="303">
        <f t="shared" si="3"/>
        <v>0.737999165159315</v>
      </c>
    </row>
    <row r="615" spans="1:5">
      <c r="A615" s="296">
        <v>2080801</v>
      </c>
      <c r="B615" s="296" t="s">
        <v>519</v>
      </c>
      <c r="C615" s="300">
        <v>2000</v>
      </c>
      <c r="D615" s="300">
        <v>3917</v>
      </c>
      <c r="E615" s="301">
        <f t="shared" si="3"/>
        <v>0.510594842992086</v>
      </c>
    </row>
    <row r="616" spans="1:5">
      <c r="A616" s="296">
        <v>2080802</v>
      </c>
      <c r="B616" s="296" t="s">
        <v>520</v>
      </c>
      <c r="C616" s="300">
        <v>8</v>
      </c>
      <c r="D616" s="300">
        <v>7</v>
      </c>
      <c r="E616" s="301">
        <f t="shared" si="3"/>
        <v>1.14285714285714</v>
      </c>
    </row>
    <row r="617" spans="1:5">
      <c r="A617" s="296">
        <v>2080803</v>
      </c>
      <c r="B617" s="296" t="s">
        <v>521</v>
      </c>
      <c r="C617" s="300">
        <v>0</v>
      </c>
      <c r="D617" s="300">
        <v>0</v>
      </c>
      <c r="E617" s="301"/>
    </row>
    <row r="618" spans="1:5">
      <c r="A618" s="296">
        <v>2080805</v>
      </c>
      <c r="B618" s="296" t="s">
        <v>522</v>
      </c>
      <c r="C618" s="300">
        <v>1600</v>
      </c>
      <c r="D618" s="300">
        <v>2524</v>
      </c>
      <c r="E618" s="301">
        <f t="shared" si="3"/>
        <v>0.63391442155309</v>
      </c>
    </row>
    <row r="619" spans="1:5">
      <c r="A619" s="296">
        <v>2080806</v>
      </c>
      <c r="B619" s="296" t="s">
        <v>523</v>
      </c>
      <c r="C619" s="300">
        <v>0</v>
      </c>
      <c r="D619" s="300">
        <v>0</v>
      </c>
      <c r="E619" s="301"/>
    </row>
    <row r="620" spans="1:5">
      <c r="A620" s="296">
        <v>2080807</v>
      </c>
      <c r="B620" s="296" t="s">
        <v>524</v>
      </c>
      <c r="C620" s="300">
        <v>0</v>
      </c>
      <c r="D620" s="300">
        <v>0</v>
      </c>
      <c r="E620" s="301"/>
    </row>
    <row r="621" spans="1:5">
      <c r="A621" s="296">
        <v>2080808</v>
      </c>
      <c r="B621" s="296" t="s">
        <v>525</v>
      </c>
      <c r="C621" s="300">
        <v>0</v>
      </c>
      <c r="D621" s="300">
        <v>0</v>
      </c>
      <c r="E621" s="301"/>
    </row>
    <row r="622" spans="1:5">
      <c r="A622" s="296">
        <v>2080899</v>
      </c>
      <c r="B622" s="296" t="s">
        <v>526</v>
      </c>
      <c r="C622" s="300">
        <v>7000</v>
      </c>
      <c r="D622" s="300">
        <v>7926</v>
      </c>
      <c r="E622" s="301">
        <f t="shared" si="3"/>
        <v>0.883169316174615</v>
      </c>
    </row>
    <row r="623" spans="1:5">
      <c r="A623" s="296">
        <v>20809</v>
      </c>
      <c r="B623" s="297" t="s">
        <v>527</v>
      </c>
      <c r="C623" s="300">
        <v>5393</v>
      </c>
      <c r="D623" s="300">
        <v>4833</v>
      </c>
      <c r="E623" s="301">
        <f t="shared" si="3"/>
        <v>1.11587006000414</v>
      </c>
    </row>
    <row r="624" spans="1:5">
      <c r="A624" s="296">
        <v>2080901</v>
      </c>
      <c r="B624" s="296" t="s">
        <v>528</v>
      </c>
      <c r="C624" s="300">
        <v>0</v>
      </c>
      <c r="D624" s="300">
        <v>0</v>
      </c>
      <c r="E624" s="301"/>
    </row>
    <row r="625" spans="1:5">
      <c r="A625" s="296">
        <v>2080902</v>
      </c>
      <c r="B625" s="296" t="s">
        <v>529</v>
      </c>
      <c r="C625" s="300">
        <v>453</v>
      </c>
      <c r="D625" s="300">
        <v>0</v>
      </c>
      <c r="E625" s="301"/>
    </row>
    <row r="626" spans="1:5">
      <c r="A626" s="296">
        <v>2080903</v>
      </c>
      <c r="B626" s="296" t="s">
        <v>530</v>
      </c>
      <c r="C626" s="300">
        <v>36</v>
      </c>
      <c r="D626" s="300">
        <v>12</v>
      </c>
      <c r="E626" s="301">
        <f t="shared" si="3"/>
        <v>3</v>
      </c>
    </row>
    <row r="627" spans="1:5">
      <c r="A627" s="296">
        <v>2080904</v>
      </c>
      <c r="B627" s="296" t="s">
        <v>531</v>
      </c>
      <c r="C627" s="300">
        <v>34</v>
      </c>
      <c r="D627" s="300">
        <v>33</v>
      </c>
      <c r="E627" s="301">
        <f t="shared" si="3"/>
        <v>1.03030303030303</v>
      </c>
    </row>
    <row r="628" spans="1:5">
      <c r="A628" s="296">
        <v>2080905</v>
      </c>
      <c r="B628" s="296" t="s">
        <v>532</v>
      </c>
      <c r="C628" s="300">
        <v>70</v>
      </c>
      <c r="D628" s="300">
        <v>66</v>
      </c>
      <c r="E628" s="301">
        <f t="shared" si="3"/>
        <v>1.06060606060606</v>
      </c>
    </row>
    <row r="629" spans="1:5">
      <c r="A629" s="296">
        <v>2080999</v>
      </c>
      <c r="B629" s="296" t="s">
        <v>533</v>
      </c>
      <c r="C629" s="300">
        <v>4800</v>
      </c>
      <c r="D629" s="300">
        <v>4722</v>
      </c>
      <c r="E629" s="301">
        <f t="shared" si="3"/>
        <v>1.01651842439644</v>
      </c>
    </row>
    <row r="630" spans="1:5">
      <c r="A630" s="296">
        <v>20810</v>
      </c>
      <c r="B630" s="297" t="s">
        <v>534</v>
      </c>
      <c r="C630" s="300">
        <v>6095</v>
      </c>
      <c r="D630" s="300">
        <v>4952</v>
      </c>
      <c r="E630" s="301">
        <f t="shared" si="3"/>
        <v>1.23081583198708</v>
      </c>
    </row>
    <row r="631" spans="1:5">
      <c r="A631" s="296">
        <v>2081001</v>
      </c>
      <c r="B631" s="296" t="s">
        <v>535</v>
      </c>
      <c r="C631" s="300">
        <v>3550</v>
      </c>
      <c r="D631" s="300">
        <v>3540</v>
      </c>
      <c r="E631" s="301">
        <f t="shared" si="3"/>
        <v>1.00282485875706</v>
      </c>
    </row>
    <row r="632" spans="1:5">
      <c r="A632" s="296">
        <v>2081002</v>
      </c>
      <c r="B632" s="296" t="s">
        <v>536</v>
      </c>
      <c r="C632" s="300">
        <v>1292</v>
      </c>
      <c r="D632" s="300">
        <v>758</v>
      </c>
      <c r="E632" s="301">
        <f t="shared" si="3"/>
        <v>1.70448548812665</v>
      </c>
    </row>
    <row r="633" spans="1:5">
      <c r="A633" s="296">
        <v>2081003</v>
      </c>
      <c r="B633" s="296" t="s">
        <v>537</v>
      </c>
      <c r="C633" s="300">
        <v>0</v>
      </c>
      <c r="D633" s="300">
        <v>0</v>
      </c>
      <c r="E633" s="301"/>
    </row>
    <row r="634" spans="1:5">
      <c r="A634" s="296">
        <v>2081004</v>
      </c>
      <c r="B634" s="296" t="s">
        <v>538</v>
      </c>
      <c r="C634" s="300">
        <v>120</v>
      </c>
      <c r="D634" s="300">
        <v>70</v>
      </c>
      <c r="E634" s="301">
        <f t="shared" si="3"/>
        <v>1.71428571428571</v>
      </c>
    </row>
    <row r="635" spans="1:5">
      <c r="A635" s="296">
        <v>2081005</v>
      </c>
      <c r="B635" s="296" t="s">
        <v>539</v>
      </c>
      <c r="C635" s="300">
        <v>560</v>
      </c>
      <c r="D635" s="300">
        <v>551</v>
      </c>
      <c r="E635" s="301">
        <f t="shared" si="3"/>
        <v>1.01633393829401</v>
      </c>
    </row>
    <row r="636" spans="1:5">
      <c r="A636" s="296">
        <v>2081006</v>
      </c>
      <c r="B636" s="296" t="s">
        <v>540</v>
      </c>
      <c r="C636" s="300">
        <v>573</v>
      </c>
      <c r="D636" s="300">
        <v>33</v>
      </c>
      <c r="E636" s="301">
        <f t="shared" si="3"/>
        <v>17.3636363636364</v>
      </c>
    </row>
    <row r="637" spans="1:5">
      <c r="A637" s="296">
        <v>2081099</v>
      </c>
      <c r="B637" s="296" t="s">
        <v>541</v>
      </c>
      <c r="C637" s="300">
        <v>0</v>
      </c>
      <c r="D637" s="300">
        <v>0</v>
      </c>
      <c r="E637" s="301"/>
    </row>
    <row r="638" spans="1:5">
      <c r="A638" s="296">
        <v>20811</v>
      </c>
      <c r="B638" s="297" t="s">
        <v>542</v>
      </c>
      <c r="C638" s="300">
        <v>3041</v>
      </c>
      <c r="D638" s="300">
        <v>2908</v>
      </c>
      <c r="E638" s="301">
        <f t="shared" si="3"/>
        <v>1.04573590096286</v>
      </c>
    </row>
    <row r="639" spans="1:5">
      <c r="A639" s="296">
        <v>2081101</v>
      </c>
      <c r="B639" s="296" t="s">
        <v>101</v>
      </c>
      <c r="C639" s="300">
        <v>340</v>
      </c>
      <c r="D639" s="300">
        <v>339</v>
      </c>
      <c r="E639" s="301">
        <f t="shared" si="3"/>
        <v>1.00294985250737</v>
      </c>
    </row>
    <row r="640" spans="1:5">
      <c r="A640" s="296">
        <v>2081102</v>
      </c>
      <c r="B640" s="296" t="s">
        <v>102</v>
      </c>
      <c r="C640" s="300">
        <v>0</v>
      </c>
      <c r="D640" s="300">
        <v>0</v>
      </c>
      <c r="E640" s="301"/>
    </row>
    <row r="641" spans="1:5">
      <c r="A641" s="296">
        <v>2081103</v>
      </c>
      <c r="B641" s="296" t="s">
        <v>103</v>
      </c>
      <c r="C641" s="300">
        <v>0</v>
      </c>
      <c r="D641" s="300">
        <v>0</v>
      </c>
      <c r="E641" s="301"/>
    </row>
    <row r="642" spans="1:5">
      <c r="A642" s="296">
        <v>2081104</v>
      </c>
      <c r="B642" s="296" t="s">
        <v>543</v>
      </c>
      <c r="C642" s="300">
        <v>311</v>
      </c>
      <c r="D642" s="300">
        <v>208</v>
      </c>
      <c r="E642" s="301">
        <f t="shared" si="3"/>
        <v>1.49519230769231</v>
      </c>
    </row>
    <row r="643" spans="1:5">
      <c r="A643" s="296">
        <v>2081105</v>
      </c>
      <c r="B643" s="296" t="s">
        <v>544</v>
      </c>
      <c r="C643" s="300">
        <v>160</v>
      </c>
      <c r="D643" s="300">
        <v>154</v>
      </c>
      <c r="E643" s="301">
        <f t="shared" si="3"/>
        <v>1.03896103896104</v>
      </c>
    </row>
    <row r="644" spans="1:5">
      <c r="A644" s="296">
        <v>2081106</v>
      </c>
      <c r="B644" s="296" t="s">
        <v>545</v>
      </c>
      <c r="C644" s="300">
        <v>0</v>
      </c>
      <c r="D644" s="300">
        <v>0</v>
      </c>
      <c r="E644" s="301"/>
    </row>
    <row r="645" spans="1:5">
      <c r="A645" s="296">
        <v>2081107</v>
      </c>
      <c r="B645" s="296" t="s">
        <v>546</v>
      </c>
      <c r="C645" s="300">
        <v>1300</v>
      </c>
      <c r="D645" s="300">
        <v>1286</v>
      </c>
      <c r="E645" s="301">
        <f>C645/D645</f>
        <v>1.01088646967341</v>
      </c>
    </row>
    <row r="646" spans="1:5">
      <c r="A646" s="296">
        <v>2081199</v>
      </c>
      <c r="B646" s="296" t="s">
        <v>547</v>
      </c>
      <c r="C646" s="300">
        <v>930</v>
      </c>
      <c r="D646" s="300">
        <v>921</v>
      </c>
      <c r="E646" s="301">
        <f>C646/D646</f>
        <v>1.00977198697068</v>
      </c>
    </row>
    <row r="647" spans="1:5">
      <c r="A647" s="296">
        <v>20816</v>
      </c>
      <c r="B647" s="297" t="s">
        <v>548</v>
      </c>
      <c r="C647" s="300">
        <v>35</v>
      </c>
      <c r="D647" s="300">
        <v>33</v>
      </c>
      <c r="E647" s="301">
        <f>C647/D647</f>
        <v>1.06060606060606</v>
      </c>
    </row>
    <row r="648" spans="1:5">
      <c r="A648" s="296">
        <v>2081601</v>
      </c>
      <c r="B648" s="296" t="s">
        <v>101</v>
      </c>
      <c r="C648" s="300">
        <v>0</v>
      </c>
      <c r="D648" s="300">
        <v>0</v>
      </c>
      <c r="E648" s="301"/>
    </row>
    <row r="649" spans="1:5">
      <c r="A649" s="296">
        <v>2081602</v>
      </c>
      <c r="B649" s="296" t="s">
        <v>102</v>
      </c>
      <c r="C649" s="300">
        <v>0</v>
      </c>
      <c r="D649" s="300">
        <v>0</v>
      </c>
      <c r="E649" s="301"/>
    </row>
    <row r="650" spans="1:5">
      <c r="A650" s="296">
        <v>2081603</v>
      </c>
      <c r="B650" s="296" t="s">
        <v>103</v>
      </c>
      <c r="C650" s="300">
        <v>0</v>
      </c>
      <c r="D650" s="300">
        <v>0</v>
      </c>
      <c r="E650" s="301"/>
    </row>
    <row r="651" spans="1:5">
      <c r="A651" s="296">
        <v>2081650</v>
      </c>
      <c r="B651" s="296" t="s">
        <v>110</v>
      </c>
      <c r="C651" s="300">
        <v>0</v>
      </c>
      <c r="D651" s="300">
        <v>0</v>
      </c>
      <c r="E651" s="301"/>
    </row>
    <row r="652" spans="1:5">
      <c r="A652" s="296">
        <v>2081699</v>
      </c>
      <c r="B652" s="296" t="s">
        <v>549</v>
      </c>
      <c r="C652" s="300">
        <v>35</v>
      </c>
      <c r="D652" s="300">
        <v>33</v>
      </c>
      <c r="E652" s="301">
        <f t="shared" ref="E652:E661" si="4">C652/D652</f>
        <v>1.06060606060606</v>
      </c>
    </row>
    <row r="653" spans="1:5">
      <c r="A653" s="296">
        <v>20819</v>
      </c>
      <c r="B653" s="297" t="s">
        <v>550</v>
      </c>
      <c r="C653" s="300">
        <v>11100</v>
      </c>
      <c r="D653" s="300">
        <v>11018</v>
      </c>
      <c r="E653" s="301">
        <f t="shared" si="4"/>
        <v>1.00744236703576</v>
      </c>
    </row>
    <row r="654" spans="1:5">
      <c r="A654" s="296">
        <v>2081901</v>
      </c>
      <c r="B654" s="296" t="s">
        <v>551</v>
      </c>
      <c r="C654" s="300">
        <v>2600</v>
      </c>
      <c r="D654" s="300">
        <v>2558</v>
      </c>
      <c r="E654" s="301">
        <f t="shared" si="4"/>
        <v>1.01641907740422</v>
      </c>
    </row>
    <row r="655" spans="1:5">
      <c r="A655" s="296">
        <v>2081902</v>
      </c>
      <c r="B655" s="296" t="s">
        <v>552</v>
      </c>
      <c r="C655" s="300">
        <v>8500</v>
      </c>
      <c r="D655" s="300">
        <v>8460</v>
      </c>
      <c r="E655" s="301">
        <f t="shared" si="4"/>
        <v>1.00472813238771</v>
      </c>
    </row>
    <row r="656" spans="1:5">
      <c r="A656" s="296">
        <v>20820</v>
      </c>
      <c r="B656" s="297" t="s">
        <v>553</v>
      </c>
      <c r="C656" s="300">
        <v>600</v>
      </c>
      <c r="D656" s="300">
        <v>1728</v>
      </c>
      <c r="E656" s="301">
        <f t="shared" si="4"/>
        <v>0.347222222222222</v>
      </c>
    </row>
    <row r="657" spans="1:5">
      <c r="A657" s="296">
        <v>2082001</v>
      </c>
      <c r="B657" s="296" t="s">
        <v>554</v>
      </c>
      <c r="C657" s="300">
        <v>500</v>
      </c>
      <c r="D657" s="300">
        <v>1453</v>
      </c>
      <c r="E657" s="301">
        <f t="shared" si="4"/>
        <v>0.344115622849277</v>
      </c>
    </row>
    <row r="658" spans="1:5">
      <c r="A658" s="296">
        <v>2082002</v>
      </c>
      <c r="B658" s="296" t="s">
        <v>555</v>
      </c>
      <c r="C658" s="300">
        <v>100</v>
      </c>
      <c r="D658" s="300">
        <v>275</v>
      </c>
      <c r="E658" s="301">
        <f t="shared" si="4"/>
        <v>0.363636363636364</v>
      </c>
    </row>
    <row r="659" spans="1:5">
      <c r="A659" s="296">
        <v>20821</v>
      </c>
      <c r="B659" s="297" t="s">
        <v>556</v>
      </c>
      <c r="C659" s="300">
        <v>10104</v>
      </c>
      <c r="D659" s="300">
        <v>12288</v>
      </c>
      <c r="E659" s="301">
        <f t="shared" si="4"/>
        <v>0.822265625</v>
      </c>
    </row>
    <row r="660" spans="1:5">
      <c r="A660" s="296">
        <v>2082101</v>
      </c>
      <c r="B660" s="296" t="s">
        <v>557</v>
      </c>
      <c r="C660" s="300">
        <v>1700</v>
      </c>
      <c r="D660" s="300">
        <v>2196</v>
      </c>
      <c r="E660" s="301">
        <f t="shared" si="4"/>
        <v>0.774134790528233</v>
      </c>
    </row>
    <row r="661" spans="1:5">
      <c r="A661" s="296">
        <v>2082102</v>
      </c>
      <c r="B661" s="296" t="s">
        <v>558</v>
      </c>
      <c r="C661" s="300">
        <v>8404</v>
      </c>
      <c r="D661" s="300">
        <v>10092</v>
      </c>
      <c r="E661" s="301">
        <f t="shared" si="4"/>
        <v>0.832738803012287</v>
      </c>
    </row>
    <row r="662" spans="1:5">
      <c r="A662" s="296">
        <v>20824</v>
      </c>
      <c r="B662" s="297" t="s">
        <v>559</v>
      </c>
      <c r="C662" s="300">
        <v>0</v>
      </c>
      <c r="D662" s="300">
        <v>0</v>
      </c>
      <c r="E662" s="301"/>
    </row>
    <row r="663" spans="1:5">
      <c r="A663" s="296">
        <v>2082401</v>
      </c>
      <c r="B663" s="296" t="s">
        <v>560</v>
      </c>
      <c r="C663" s="300">
        <v>0</v>
      </c>
      <c r="D663" s="300">
        <v>0</v>
      </c>
      <c r="E663" s="301"/>
    </row>
    <row r="664" spans="1:5">
      <c r="A664" s="296">
        <v>2082402</v>
      </c>
      <c r="B664" s="296" t="s">
        <v>561</v>
      </c>
      <c r="C664" s="300">
        <v>0</v>
      </c>
      <c r="D664" s="300">
        <v>0</v>
      </c>
      <c r="E664" s="301"/>
    </row>
    <row r="665" spans="1:5">
      <c r="A665" s="296">
        <v>20825</v>
      </c>
      <c r="B665" s="297" t="s">
        <v>562</v>
      </c>
      <c r="C665" s="300">
        <v>97</v>
      </c>
      <c r="D665" s="300">
        <v>0</v>
      </c>
      <c r="E665" s="301"/>
    </row>
    <row r="666" spans="1:5">
      <c r="A666" s="296">
        <v>2082501</v>
      </c>
      <c r="B666" s="296" t="s">
        <v>563</v>
      </c>
      <c r="C666" s="300">
        <v>0</v>
      </c>
      <c r="D666" s="300">
        <v>0</v>
      </c>
      <c r="E666" s="301"/>
    </row>
    <row r="667" spans="1:5">
      <c r="A667" s="296">
        <v>2082502</v>
      </c>
      <c r="B667" s="296" t="s">
        <v>564</v>
      </c>
      <c r="C667" s="300">
        <v>97</v>
      </c>
      <c r="D667" s="300">
        <v>0</v>
      </c>
      <c r="E667" s="301"/>
    </row>
    <row r="668" spans="1:5">
      <c r="A668" s="296">
        <v>20826</v>
      </c>
      <c r="B668" s="297" t="s">
        <v>565</v>
      </c>
      <c r="C668" s="300">
        <v>19280</v>
      </c>
      <c r="D668" s="300">
        <v>18822</v>
      </c>
      <c r="E668" s="301">
        <f>C668/D668</f>
        <v>1.0243332270747</v>
      </c>
    </row>
    <row r="669" spans="1:5">
      <c r="A669" s="296">
        <v>2082601</v>
      </c>
      <c r="B669" s="296" t="s">
        <v>566</v>
      </c>
      <c r="C669" s="300">
        <v>280</v>
      </c>
      <c r="D669" s="300">
        <v>0</v>
      </c>
      <c r="E669" s="301"/>
    </row>
    <row r="670" spans="1:5">
      <c r="A670" s="296">
        <v>2082602</v>
      </c>
      <c r="B670" s="296" t="s">
        <v>567</v>
      </c>
      <c r="C670" s="300">
        <v>19000</v>
      </c>
      <c r="D670" s="300">
        <v>18822</v>
      </c>
      <c r="E670" s="301">
        <f>C670/D670</f>
        <v>1.00945701838274</v>
      </c>
    </row>
    <row r="671" spans="1:5">
      <c r="A671" s="296">
        <v>2082699</v>
      </c>
      <c r="B671" s="296" t="s">
        <v>568</v>
      </c>
      <c r="C671" s="300">
        <v>0</v>
      </c>
      <c r="D671" s="300">
        <v>0</v>
      </c>
      <c r="E671" s="301"/>
    </row>
    <row r="672" spans="1:5">
      <c r="A672" s="296">
        <v>20827</v>
      </c>
      <c r="B672" s="297" t="s">
        <v>569</v>
      </c>
      <c r="C672" s="300">
        <v>0</v>
      </c>
      <c r="D672" s="300">
        <v>0</v>
      </c>
      <c r="E672" s="301"/>
    </row>
    <row r="673" spans="1:5">
      <c r="A673" s="296">
        <v>2082701</v>
      </c>
      <c r="B673" s="296" t="s">
        <v>570</v>
      </c>
      <c r="C673" s="300">
        <v>0</v>
      </c>
      <c r="D673" s="300">
        <v>0</v>
      </c>
      <c r="E673" s="301"/>
    </row>
    <row r="674" spans="1:5">
      <c r="A674" s="296">
        <v>2082702</v>
      </c>
      <c r="B674" s="296" t="s">
        <v>571</v>
      </c>
      <c r="C674" s="300">
        <v>0</v>
      </c>
      <c r="D674" s="300">
        <v>0</v>
      </c>
      <c r="E674" s="301"/>
    </row>
    <row r="675" spans="1:5">
      <c r="A675" s="296">
        <v>2082799</v>
      </c>
      <c r="B675" s="296" t="s">
        <v>572</v>
      </c>
      <c r="C675" s="300">
        <v>0</v>
      </c>
      <c r="D675" s="300">
        <v>0</v>
      </c>
      <c r="E675" s="301"/>
    </row>
    <row r="676" spans="1:5">
      <c r="A676" s="296">
        <v>20828</v>
      </c>
      <c r="B676" s="297" t="s">
        <v>573</v>
      </c>
      <c r="C676" s="300">
        <v>762</v>
      </c>
      <c r="D676" s="300">
        <v>1153</v>
      </c>
      <c r="E676" s="301">
        <f>C676/D676</f>
        <v>0.660884648742411</v>
      </c>
    </row>
    <row r="677" spans="1:5">
      <c r="A677" s="296">
        <v>2082801</v>
      </c>
      <c r="B677" s="296" t="s">
        <v>101</v>
      </c>
      <c r="C677" s="300">
        <v>296</v>
      </c>
      <c r="D677" s="300">
        <v>239</v>
      </c>
      <c r="E677" s="301">
        <f>C677/D677</f>
        <v>1.23849372384937</v>
      </c>
    </row>
    <row r="678" spans="1:5">
      <c r="A678" s="296">
        <v>2082802</v>
      </c>
      <c r="B678" s="296" t="s">
        <v>102</v>
      </c>
      <c r="C678" s="300">
        <v>466</v>
      </c>
      <c r="D678" s="300">
        <v>0</v>
      </c>
      <c r="E678" s="301"/>
    </row>
    <row r="679" spans="1:5">
      <c r="A679" s="296">
        <v>2082803</v>
      </c>
      <c r="B679" s="296" t="s">
        <v>103</v>
      </c>
      <c r="C679" s="300">
        <v>0</v>
      </c>
      <c r="D679" s="300">
        <v>0</v>
      </c>
      <c r="E679" s="301"/>
    </row>
    <row r="680" spans="1:5">
      <c r="A680" s="296">
        <v>2082804</v>
      </c>
      <c r="B680" s="296" t="s">
        <v>574</v>
      </c>
      <c r="C680" s="300">
        <v>0</v>
      </c>
      <c r="D680" s="300">
        <v>0</v>
      </c>
      <c r="E680" s="301"/>
    </row>
    <row r="681" spans="1:5">
      <c r="A681" s="296">
        <v>2082805</v>
      </c>
      <c r="B681" s="296" t="s">
        <v>575</v>
      </c>
      <c r="C681" s="300">
        <v>0</v>
      </c>
      <c r="D681" s="300">
        <v>0</v>
      </c>
      <c r="E681" s="301"/>
    </row>
    <row r="682" spans="1:5">
      <c r="A682" s="296">
        <v>2082806</v>
      </c>
      <c r="B682" s="296" t="s">
        <v>141</v>
      </c>
      <c r="C682" s="300">
        <v>0</v>
      </c>
      <c r="D682" s="300">
        <v>0</v>
      </c>
      <c r="E682" s="301"/>
    </row>
    <row r="683" spans="1:5">
      <c r="A683" s="296">
        <v>2082850</v>
      </c>
      <c r="B683" s="296" t="s">
        <v>110</v>
      </c>
      <c r="C683" s="300">
        <v>0</v>
      </c>
      <c r="D683" s="300">
        <v>0</v>
      </c>
      <c r="E683" s="301"/>
    </row>
    <row r="684" spans="1:5">
      <c r="A684" s="296">
        <v>2082899</v>
      </c>
      <c r="B684" s="296" t="s">
        <v>576</v>
      </c>
      <c r="C684" s="300">
        <v>0</v>
      </c>
      <c r="D684" s="300">
        <v>914</v>
      </c>
      <c r="E684" s="301">
        <f>C684/D684</f>
        <v>0</v>
      </c>
    </row>
    <row r="685" spans="1:5">
      <c r="A685" s="296">
        <v>20830</v>
      </c>
      <c r="B685" s="297" t="s">
        <v>577</v>
      </c>
      <c r="C685" s="300">
        <v>0</v>
      </c>
      <c r="D685" s="300">
        <v>91</v>
      </c>
      <c r="E685" s="301">
        <f>C685/D685</f>
        <v>0</v>
      </c>
    </row>
    <row r="686" spans="1:5">
      <c r="A686" s="296">
        <v>2083001</v>
      </c>
      <c r="B686" s="296" t="s">
        <v>578</v>
      </c>
      <c r="C686" s="300">
        <v>0</v>
      </c>
      <c r="D686" s="300">
        <v>0</v>
      </c>
      <c r="E686" s="301"/>
    </row>
    <row r="687" spans="1:5">
      <c r="A687" s="296">
        <v>2083099</v>
      </c>
      <c r="B687" s="296" t="s">
        <v>579</v>
      </c>
      <c r="C687" s="300">
        <v>0</v>
      </c>
      <c r="D687" s="300">
        <v>91</v>
      </c>
      <c r="E687" s="301">
        <f t="shared" ref="E687:E692" si="5">C687/D687</f>
        <v>0</v>
      </c>
    </row>
    <row r="688" spans="1:5">
      <c r="A688" s="296">
        <v>20899</v>
      </c>
      <c r="B688" s="297" t="s">
        <v>580</v>
      </c>
      <c r="C688" s="300">
        <v>2100</v>
      </c>
      <c r="D688" s="300">
        <v>2031</v>
      </c>
      <c r="E688" s="301">
        <f t="shared" si="5"/>
        <v>1.03397341211226</v>
      </c>
    </row>
    <row r="689" spans="1:5">
      <c r="A689" s="296">
        <v>2089999</v>
      </c>
      <c r="B689" s="296" t="s">
        <v>581</v>
      </c>
      <c r="C689" s="300">
        <v>2100</v>
      </c>
      <c r="D689" s="300">
        <v>2031</v>
      </c>
      <c r="E689" s="301">
        <f t="shared" si="5"/>
        <v>1.03397341211226</v>
      </c>
    </row>
    <row r="690" spans="1:5">
      <c r="A690" s="296">
        <v>210</v>
      </c>
      <c r="B690" s="297" t="s">
        <v>582</v>
      </c>
      <c r="C690" s="300">
        <v>76647</v>
      </c>
      <c r="D690" s="300">
        <v>79181</v>
      </c>
      <c r="E690" s="301">
        <f t="shared" si="5"/>
        <v>0.967997373107185</v>
      </c>
    </row>
    <row r="691" spans="1:5">
      <c r="A691" s="296">
        <v>21001</v>
      </c>
      <c r="B691" s="297" t="s">
        <v>583</v>
      </c>
      <c r="C691" s="300">
        <v>5850</v>
      </c>
      <c r="D691" s="300">
        <v>5780</v>
      </c>
      <c r="E691" s="301">
        <f t="shared" si="5"/>
        <v>1.0121107266436</v>
      </c>
    </row>
    <row r="692" spans="1:5">
      <c r="A692" s="296">
        <v>2100101</v>
      </c>
      <c r="B692" s="296" t="s">
        <v>101</v>
      </c>
      <c r="C692" s="300">
        <v>4650</v>
      </c>
      <c r="D692" s="300">
        <v>4623</v>
      </c>
      <c r="E692" s="301">
        <f t="shared" si="5"/>
        <v>1.00584036340039</v>
      </c>
    </row>
    <row r="693" spans="1:5">
      <c r="A693" s="296">
        <v>2100102</v>
      </c>
      <c r="B693" s="296" t="s">
        <v>102</v>
      </c>
      <c r="C693" s="300">
        <v>0</v>
      </c>
      <c r="D693" s="300">
        <v>0</v>
      </c>
      <c r="E693" s="301"/>
    </row>
    <row r="694" spans="1:5">
      <c r="A694" s="296">
        <v>2100103</v>
      </c>
      <c r="B694" s="296" t="s">
        <v>103</v>
      </c>
      <c r="C694" s="300">
        <v>0</v>
      </c>
      <c r="D694" s="300">
        <v>0</v>
      </c>
      <c r="E694" s="301"/>
    </row>
    <row r="695" spans="1:5">
      <c r="A695" s="296">
        <v>2100199</v>
      </c>
      <c r="B695" s="296" t="s">
        <v>584</v>
      </c>
      <c r="C695" s="300">
        <v>1200</v>
      </c>
      <c r="D695" s="300">
        <v>1157</v>
      </c>
      <c r="E695" s="301">
        <f>C695/D695</f>
        <v>1.0371650821089</v>
      </c>
    </row>
    <row r="696" spans="1:5">
      <c r="A696" s="296">
        <v>21002</v>
      </c>
      <c r="B696" s="297" t="s">
        <v>585</v>
      </c>
      <c r="C696" s="300">
        <v>5437</v>
      </c>
      <c r="D696" s="300">
        <v>5335</v>
      </c>
      <c r="E696" s="301">
        <f>C696/D696</f>
        <v>1.01911902530459</v>
      </c>
    </row>
    <row r="697" spans="1:5">
      <c r="A697" s="296">
        <v>2100201</v>
      </c>
      <c r="B697" s="296" t="s">
        <v>586</v>
      </c>
      <c r="C697" s="300">
        <v>0</v>
      </c>
      <c r="D697" s="300">
        <v>0</v>
      </c>
      <c r="E697" s="301"/>
    </row>
    <row r="698" spans="1:5">
      <c r="A698" s="296">
        <v>2100202</v>
      </c>
      <c r="B698" s="296" t="s">
        <v>587</v>
      </c>
      <c r="C698" s="300">
        <v>6</v>
      </c>
      <c r="D698" s="300">
        <v>5</v>
      </c>
      <c r="E698" s="301">
        <f>C698/D698</f>
        <v>1.2</v>
      </c>
    </row>
    <row r="699" spans="1:5">
      <c r="A699" s="296">
        <v>2100203</v>
      </c>
      <c r="B699" s="296" t="s">
        <v>588</v>
      </c>
      <c r="C699" s="300">
        <v>0</v>
      </c>
      <c r="D699" s="300">
        <v>0</v>
      </c>
      <c r="E699" s="301"/>
    </row>
    <row r="700" spans="1:5">
      <c r="A700" s="296">
        <v>2100204</v>
      </c>
      <c r="B700" s="296" t="s">
        <v>589</v>
      </c>
      <c r="C700" s="300">
        <v>0</v>
      </c>
      <c r="D700" s="300">
        <v>0</v>
      </c>
      <c r="E700" s="301"/>
    </row>
    <row r="701" spans="1:5">
      <c r="A701" s="296">
        <v>2100205</v>
      </c>
      <c r="B701" s="296" t="s">
        <v>590</v>
      </c>
      <c r="C701" s="300">
        <v>0</v>
      </c>
      <c r="D701" s="300">
        <v>0</v>
      </c>
      <c r="E701" s="301"/>
    </row>
    <row r="702" spans="1:5">
      <c r="A702" s="296">
        <v>2100206</v>
      </c>
      <c r="B702" s="296" t="s">
        <v>591</v>
      </c>
      <c r="C702" s="300">
        <v>31</v>
      </c>
      <c r="D702" s="300">
        <v>30</v>
      </c>
      <c r="E702" s="301">
        <f>C702/D702</f>
        <v>1.03333333333333</v>
      </c>
    </row>
    <row r="703" spans="1:5">
      <c r="A703" s="296">
        <v>2100207</v>
      </c>
      <c r="B703" s="296" t="s">
        <v>592</v>
      </c>
      <c r="C703" s="300">
        <v>0</v>
      </c>
      <c r="D703" s="300">
        <v>0</v>
      </c>
      <c r="E703" s="301"/>
    </row>
    <row r="704" spans="1:5">
      <c r="A704" s="296">
        <v>2100208</v>
      </c>
      <c r="B704" s="296" t="s">
        <v>593</v>
      </c>
      <c r="C704" s="300">
        <v>0</v>
      </c>
      <c r="D704" s="300">
        <v>0</v>
      </c>
      <c r="E704" s="301"/>
    </row>
    <row r="705" spans="1:5">
      <c r="A705" s="296">
        <v>2100209</v>
      </c>
      <c r="B705" s="296" t="s">
        <v>594</v>
      </c>
      <c r="C705" s="300">
        <v>0</v>
      </c>
      <c r="D705" s="300">
        <v>0</v>
      </c>
      <c r="E705" s="301"/>
    </row>
    <row r="706" spans="1:5">
      <c r="A706" s="296">
        <v>2100210</v>
      </c>
      <c r="B706" s="296" t="s">
        <v>595</v>
      </c>
      <c r="C706" s="300">
        <v>0</v>
      </c>
      <c r="D706" s="300">
        <v>0</v>
      </c>
      <c r="E706" s="301"/>
    </row>
    <row r="707" spans="1:5">
      <c r="A707" s="296">
        <v>2100211</v>
      </c>
      <c r="B707" s="296" t="s">
        <v>596</v>
      </c>
      <c r="C707" s="300">
        <v>0</v>
      </c>
      <c r="D707" s="300">
        <v>0</v>
      </c>
      <c r="E707" s="301"/>
    </row>
    <row r="708" spans="1:5">
      <c r="A708" s="296">
        <v>2100212</v>
      </c>
      <c r="B708" s="296" t="s">
        <v>597</v>
      </c>
      <c r="C708" s="300">
        <v>0</v>
      </c>
      <c r="D708" s="300">
        <v>0</v>
      </c>
      <c r="E708" s="301"/>
    </row>
    <row r="709" spans="1:5">
      <c r="A709" s="296">
        <v>2100213</v>
      </c>
      <c r="B709" s="296" t="s">
        <v>598</v>
      </c>
      <c r="C709" s="298">
        <v>0</v>
      </c>
      <c r="D709" s="300">
        <v>0</v>
      </c>
      <c r="E709" s="299"/>
    </row>
    <row r="710" spans="1:5">
      <c r="A710" s="296">
        <v>2100299</v>
      </c>
      <c r="B710" s="296" t="s">
        <v>599</v>
      </c>
      <c r="C710" s="300">
        <v>5400</v>
      </c>
      <c r="D710" s="300">
        <v>5300</v>
      </c>
      <c r="E710" s="301">
        <f t="shared" ref="E709:E773" si="6">C710/D710</f>
        <v>1.0188679245283</v>
      </c>
    </row>
    <row r="711" spans="1:5">
      <c r="A711" s="296">
        <v>21003</v>
      </c>
      <c r="B711" s="297" t="s">
        <v>600</v>
      </c>
      <c r="C711" s="302">
        <v>10897</v>
      </c>
      <c r="D711" s="300">
        <v>8901</v>
      </c>
      <c r="E711" s="303">
        <f t="shared" si="6"/>
        <v>1.22424446691383</v>
      </c>
    </row>
    <row r="712" spans="1:5">
      <c r="A712" s="296">
        <v>2100301</v>
      </c>
      <c r="B712" s="296" t="s">
        <v>601</v>
      </c>
      <c r="C712" s="300">
        <v>750</v>
      </c>
      <c r="D712" s="300">
        <v>749</v>
      </c>
      <c r="E712" s="301">
        <f t="shared" si="6"/>
        <v>1.00133511348465</v>
      </c>
    </row>
    <row r="713" spans="1:5">
      <c r="A713" s="296">
        <v>2100302</v>
      </c>
      <c r="B713" s="296" t="s">
        <v>602</v>
      </c>
      <c r="C713" s="300">
        <v>4600</v>
      </c>
      <c r="D713" s="300">
        <v>4511</v>
      </c>
      <c r="E713" s="301">
        <f t="shared" si="6"/>
        <v>1.01972954998892</v>
      </c>
    </row>
    <row r="714" spans="1:5">
      <c r="A714" s="296">
        <v>2100399</v>
      </c>
      <c r="B714" s="296" t="s">
        <v>603</v>
      </c>
      <c r="C714" s="300">
        <v>5547</v>
      </c>
      <c r="D714" s="300">
        <v>3641</v>
      </c>
      <c r="E714" s="301">
        <f t="shared" si="6"/>
        <v>1.52348255973634</v>
      </c>
    </row>
    <row r="715" spans="1:5">
      <c r="A715" s="296">
        <v>21004</v>
      </c>
      <c r="B715" s="297" t="s">
        <v>604</v>
      </c>
      <c r="C715" s="300">
        <v>21863</v>
      </c>
      <c r="D715" s="300">
        <v>23331</v>
      </c>
      <c r="E715" s="301">
        <f t="shared" si="6"/>
        <v>0.937079422227937</v>
      </c>
    </row>
    <row r="716" spans="1:5">
      <c r="A716" s="296">
        <v>2100401</v>
      </c>
      <c r="B716" s="296" t="s">
        <v>605</v>
      </c>
      <c r="C716" s="300">
        <v>684</v>
      </c>
      <c r="D716" s="300">
        <v>157</v>
      </c>
      <c r="E716" s="301">
        <f t="shared" si="6"/>
        <v>4.35668789808917</v>
      </c>
    </row>
    <row r="717" spans="1:5">
      <c r="A717" s="296">
        <v>2100402</v>
      </c>
      <c r="B717" s="296" t="s">
        <v>606</v>
      </c>
      <c r="C717" s="300">
        <v>260</v>
      </c>
      <c r="D717" s="300">
        <v>257</v>
      </c>
      <c r="E717" s="301">
        <f t="shared" si="6"/>
        <v>1.01167315175097</v>
      </c>
    </row>
    <row r="718" spans="1:5">
      <c r="A718" s="296">
        <v>2100403</v>
      </c>
      <c r="B718" s="296" t="s">
        <v>607</v>
      </c>
      <c r="C718" s="300">
        <v>1919</v>
      </c>
      <c r="D718" s="300">
        <v>986</v>
      </c>
      <c r="E718" s="301">
        <f t="shared" si="6"/>
        <v>1.94624746450304</v>
      </c>
    </row>
    <row r="719" spans="1:5">
      <c r="A719" s="296">
        <v>2100404</v>
      </c>
      <c r="B719" s="296" t="s">
        <v>608</v>
      </c>
      <c r="C719" s="300">
        <v>0</v>
      </c>
      <c r="D719" s="300">
        <v>0</v>
      </c>
      <c r="E719" s="301"/>
    </row>
    <row r="720" spans="1:5">
      <c r="A720" s="296">
        <v>2100405</v>
      </c>
      <c r="B720" s="296" t="s">
        <v>609</v>
      </c>
      <c r="C720" s="300">
        <v>0</v>
      </c>
      <c r="D720" s="300">
        <v>0</v>
      </c>
      <c r="E720" s="301"/>
    </row>
    <row r="721" spans="1:5">
      <c r="A721" s="296">
        <v>2100406</v>
      </c>
      <c r="B721" s="296" t="s">
        <v>610</v>
      </c>
      <c r="C721" s="300">
        <v>0</v>
      </c>
      <c r="D721" s="300">
        <v>0</v>
      </c>
      <c r="E721" s="301"/>
    </row>
    <row r="722" spans="1:5">
      <c r="A722" s="296">
        <v>2100407</v>
      </c>
      <c r="B722" s="296" t="s">
        <v>611</v>
      </c>
      <c r="C722" s="300">
        <v>0</v>
      </c>
      <c r="D722" s="300">
        <v>0</v>
      </c>
      <c r="E722" s="301"/>
    </row>
    <row r="723" spans="1:5">
      <c r="A723" s="296">
        <v>2100408</v>
      </c>
      <c r="B723" s="296" t="s">
        <v>612</v>
      </c>
      <c r="C723" s="300">
        <v>6200</v>
      </c>
      <c r="D723" s="300">
        <v>7174</v>
      </c>
      <c r="E723" s="301">
        <f t="shared" si="6"/>
        <v>0.864231948703652</v>
      </c>
    </row>
    <row r="724" spans="1:5">
      <c r="A724" s="296">
        <v>2100409</v>
      </c>
      <c r="B724" s="296" t="s">
        <v>613</v>
      </c>
      <c r="C724" s="300">
        <v>2300</v>
      </c>
      <c r="D724" s="300">
        <v>2273</v>
      </c>
      <c r="E724" s="301">
        <f t="shared" si="6"/>
        <v>1.01187857457105</v>
      </c>
    </row>
    <row r="725" spans="1:5">
      <c r="A725" s="296">
        <v>2100410</v>
      </c>
      <c r="B725" s="296" t="s">
        <v>614</v>
      </c>
      <c r="C725" s="300">
        <v>0</v>
      </c>
      <c r="D725" s="300">
        <v>0</v>
      </c>
      <c r="E725" s="301"/>
    </row>
    <row r="726" spans="1:5">
      <c r="A726" s="296">
        <v>2100499</v>
      </c>
      <c r="B726" s="296" t="s">
        <v>615</v>
      </c>
      <c r="C726" s="300">
        <v>10500</v>
      </c>
      <c r="D726" s="300">
        <v>12484</v>
      </c>
      <c r="E726" s="301">
        <f t="shared" si="6"/>
        <v>0.841076578019865</v>
      </c>
    </row>
    <row r="727" spans="1:5">
      <c r="A727" s="296">
        <v>21007</v>
      </c>
      <c r="B727" s="297" t="s">
        <v>616</v>
      </c>
      <c r="C727" s="300">
        <v>2840</v>
      </c>
      <c r="D727" s="300">
        <v>2687</v>
      </c>
      <c r="E727" s="301">
        <f t="shared" si="6"/>
        <v>1.05694082620022</v>
      </c>
    </row>
    <row r="728" spans="1:5">
      <c r="A728" s="296">
        <v>2100716</v>
      </c>
      <c r="B728" s="296" t="s">
        <v>617</v>
      </c>
      <c r="C728" s="300">
        <v>1200</v>
      </c>
      <c r="D728" s="300">
        <v>1147</v>
      </c>
      <c r="E728" s="301">
        <f t="shared" si="6"/>
        <v>1.0462074978204</v>
      </c>
    </row>
    <row r="729" spans="1:5">
      <c r="A729" s="296">
        <v>2100717</v>
      </c>
      <c r="B729" s="296" t="s">
        <v>618</v>
      </c>
      <c r="C729" s="300">
        <v>1400</v>
      </c>
      <c r="D729" s="300">
        <v>1309</v>
      </c>
      <c r="E729" s="301">
        <f t="shared" si="6"/>
        <v>1.06951871657754</v>
      </c>
    </row>
    <row r="730" spans="1:5">
      <c r="A730" s="296">
        <v>2100799</v>
      </c>
      <c r="B730" s="296" t="s">
        <v>619</v>
      </c>
      <c r="C730" s="300">
        <v>240</v>
      </c>
      <c r="D730" s="300">
        <v>231</v>
      </c>
      <c r="E730" s="301">
        <f t="shared" si="6"/>
        <v>1.03896103896104</v>
      </c>
    </row>
    <row r="731" spans="1:5">
      <c r="A731" s="296">
        <v>21011</v>
      </c>
      <c r="B731" s="297" t="s">
        <v>620</v>
      </c>
      <c r="C731" s="300">
        <v>12000</v>
      </c>
      <c r="D731" s="300">
        <v>11789</v>
      </c>
      <c r="E731" s="301">
        <f t="shared" si="6"/>
        <v>1.01789804054627</v>
      </c>
    </row>
    <row r="732" spans="1:5">
      <c r="A732" s="296">
        <v>2101101</v>
      </c>
      <c r="B732" s="296" t="s">
        <v>621</v>
      </c>
      <c r="C732" s="300">
        <v>6200</v>
      </c>
      <c r="D732" s="300">
        <v>6121</v>
      </c>
      <c r="E732" s="301">
        <f t="shared" si="6"/>
        <v>1.01290638784512</v>
      </c>
    </row>
    <row r="733" spans="1:5">
      <c r="A733" s="296">
        <v>2101102</v>
      </c>
      <c r="B733" s="296" t="s">
        <v>622</v>
      </c>
      <c r="C733" s="300">
        <v>5000</v>
      </c>
      <c r="D733" s="300">
        <v>4903</v>
      </c>
      <c r="E733" s="301">
        <f t="shared" si="6"/>
        <v>1.01978380583316</v>
      </c>
    </row>
    <row r="734" spans="1:5">
      <c r="A734" s="296">
        <v>2101103</v>
      </c>
      <c r="B734" s="296" t="s">
        <v>623</v>
      </c>
      <c r="C734" s="300">
        <v>0</v>
      </c>
      <c r="D734" s="300">
        <v>0</v>
      </c>
      <c r="E734" s="301"/>
    </row>
    <row r="735" spans="1:5">
      <c r="A735" s="296">
        <v>2101199</v>
      </c>
      <c r="B735" s="296" t="s">
        <v>624</v>
      </c>
      <c r="C735" s="300">
        <v>800</v>
      </c>
      <c r="D735" s="300">
        <v>765</v>
      </c>
      <c r="E735" s="301">
        <f t="shared" si="6"/>
        <v>1.04575163398693</v>
      </c>
    </row>
    <row r="736" spans="1:5">
      <c r="A736" s="296">
        <v>21012</v>
      </c>
      <c r="B736" s="297" t="s">
        <v>625</v>
      </c>
      <c r="C736" s="300">
        <v>4870</v>
      </c>
      <c r="D736" s="300">
        <v>4735</v>
      </c>
      <c r="E736" s="301">
        <f t="shared" si="6"/>
        <v>1.0285110876452</v>
      </c>
    </row>
    <row r="737" spans="1:5">
      <c r="A737" s="296">
        <v>2101201</v>
      </c>
      <c r="B737" s="296" t="s">
        <v>626</v>
      </c>
      <c r="C737" s="300">
        <v>60</v>
      </c>
      <c r="D737" s="300">
        <v>0</v>
      </c>
      <c r="E737" s="301"/>
    </row>
    <row r="738" spans="1:5">
      <c r="A738" s="296">
        <v>2101202</v>
      </c>
      <c r="B738" s="296" t="s">
        <v>627</v>
      </c>
      <c r="C738" s="300">
        <v>4800</v>
      </c>
      <c r="D738" s="300">
        <v>4726</v>
      </c>
      <c r="E738" s="301">
        <f t="shared" si="6"/>
        <v>1.01565806178587</v>
      </c>
    </row>
    <row r="739" spans="1:5">
      <c r="A739" s="296">
        <v>2101299</v>
      </c>
      <c r="B739" s="296" t="s">
        <v>628</v>
      </c>
      <c r="C739" s="300">
        <v>10</v>
      </c>
      <c r="D739" s="300">
        <v>9</v>
      </c>
      <c r="E739" s="301">
        <f t="shared" si="6"/>
        <v>1.11111111111111</v>
      </c>
    </row>
    <row r="740" spans="1:5">
      <c r="A740" s="296">
        <v>21013</v>
      </c>
      <c r="B740" s="297" t="s">
        <v>629</v>
      </c>
      <c r="C740" s="300">
        <v>6780</v>
      </c>
      <c r="D740" s="300">
        <v>6684</v>
      </c>
      <c r="E740" s="301">
        <f t="shared" si="6"/>
        <v>1.01436265709156</v>
      </c>
    </row>
    <row r="741" spans="1:5">
      <c r="A741" s="296">
        <v>2101301</v>
      </c>
      <c r="B741" s="296" t="s">
        <v>630</v>
      </c>
      <c r="C741" s="300">
        <v>6700</v>
      </c>
      <c r="D741" s="300">
        <v>6606</v>
      </c>
      <c r="E741" s="301">
        <f t="shared" si="6"/>
        <v>1.01422948834393</v>
      </c>
    </row>
    <row r="742" spans="1:5">
      <c r="A742" s="296">
        <v>2101302</v>
      </c>
      <c r="B742" s="296" t="s">
        <v>631</v>
      </c>
      <c r="C742" s="300">
        <v>0</v>
      </c>
      <c r="D742" s="300">
        <v>0</v>
      </c>
      <c r="E742" s="301"/>
    </row>
    <row r="743" spans="1:5">
      <c r="A743" s="296">
        <v>2101399</v>
      </c>
      <c r="B743" s="296" t="s">
        <v>632</v>
      </c>
      <c r="C743" s="300">
        <v>80</v>
      </c>
      <c r="D743" s="300">
        <v>78</v>
      </c>
      <c r="E743" s="301">
        <f t="shared" si="6"/>
        <v>1.02564102564103</v>
      </c>
    </row>
    <row r="744" spans="1:5">
      <c r="A744" s="296">
        <v>21014</v>
      </c>
      <c r="B744" s="297" t="s">
        <v>633</v>
      </c>
      <c r="C744" s="300">
        <v>1400</v>
      </c>
      <c r="D744" s="300">
        <v>1315</v>
      </c>
      <c r="E744" s="301">
        <f t="shared" si="6"/>
        <v>1.06463878326996</v>
      </c>
    </row>
    <row r="745" spans="1:5">
      <c r="A745" s="296">
        <v>2101401</v>
      </c>
      <c r="B745" s="296" t="s">
        <v>634</v>
      </c>
      <c r="C745" s="300">
        <v>1400</v>
      </c>
      <c r="D745" s="300">
        <v>1315</v>
      </c>
      <c r="E745" s="301">
        <f t="shared" si="6"/>
        <v>1.06463878326996</v>
      </c>
    </row>
    <row r="746" spans="1:5">
      <c r="A746" s="296">
        <v>2101499</v>
      </c>
      <c r="B746" s="296" t="s">
        <v>635</v>
      </c>
      <c r="C746" s="300">
        <v>0</v>
      </c>
      <c r="D746" s="300">
        <v>0</v>
      </c>
      <c r="E746" s="301"/>
    </row>
    <row r="747" spans="1:5">
      <c r="A747" s="296">
        <v>21015</v>
      </c>
      <c r="B747" s="297" t="s">
        <v>636</v>
      </c>
      <c r="C747" s="300">
        <v>3420</v>
      </c>
      <c r="D747" s="300">
        <v>3403</v>
      </c>
      <c r="E747" s="301">
        <f t="shared" si="6"/>
        <v>1.0049955921246</v>
      </c>
    </row>
    <row r="748" spans="1:5">
      <c r="A748" s="296">
        <v>2101501</v>
      </c>
      <c r="B748" s="296" t="s">
        <v>101</v>
      </c>
      <c r="C748" s="300">
        <v>570</v>
      </c>
      <c r="D748" s="300">
        <v>567</v>
      </c>
      <c r="E748" s="301">
        <f t="shared" si="6"/>
        <v>1.00529100529101</v>
      </c>
    </row>
    <row r="749" spans="1:5">
      <c r="A749" s="296">
        <v>2101502</v>
      </c>
      <c r="B749" s="296" t="s">
        <v>102</v>
      </c>
      <c r="C749" s="300">
        <v>0</v>
      </c>
      <c r="D749" s="300">
        <v>0</v>
      </c>
      <c r="E749" s="301"/>
    </row>
    <row r="750" spans="1:5">
      <c r="A750" s="296">
        <v>2101503</v>
      </c>
      <c r="B750" s="296" t="s">
        <v>103</v>
      </c>
      <c r="C750" s="300">
        <v>0</v>
      </c>
      <c r="D750" s="300">
        <v>0</v>
      </c>
      <c r="E750" s="301"/>
    </row>
    <row r="751" spans="1:5">
      <c r="A751" s="296">
        <v>2101504</v>
      </c>
      <c r="B751" s="296" t="s">
        <v>141</v>
      </c>
      <c r="C751" s="300">
        <v>0</v>
      </c>
      <c r="D751" s="300">
        <v>0</v>
      </c>
      <c r="E751" s="301"/>
    </row>
    <row r="752" spans="1:5">
      <c r="A752" s="296">
        <v>2101505</v>
      </c>
      <c r="B752" s="296" t="s">
        <v>637</v>
      </c>
      <c r="C752" s="300">
        <v>30</v>
      </c>
      <c r="D752" s="300">
        <v>27</v>
      </c>
      <c r="E752" s="301">
        <f t="shared" si="6"/>
        <v>1.11111111111111</v>
      </c>
    </row>
    <row r="753" spans="1:5">
      <c r="A753" s="296">
        <v>2101506</v>
      </c>
      <c r="B753" s="296" t="s">
        <v>638</v>
      </c>
      <c r="C753" s="300">
        <v>120</v>
      </c>
      <c r="D753" s="300">
        <v>119</v>
      </c>
      <c r="E753" s="301">
        <f t="shared" si="6"/>
        <v>1.00840336134454</v>
      </c>
    </row>
    <row r="754" spans="1:5">
      <c r="A754" s="296">
        <v>2101550</v>
      </c>
      <c r="B754" s="296" t="s">
        <v>110</v>
      </c>
      <c r="C754" s="300">
        <v>0</v>
      </c>
      <c r="D754" s="300">
        <v>0</v>
      </c>
      <c r="E754" s="301"/>
    </row>
    <row r="755" spans="1:5">
      <c r="A755" s="296">
        <v>2101599</v>
      </c>
      <c r="B755" s="296" t="s">
        <v>639</v>
      </c>
      <c r="C755" s="300">
        <v>2700</v>
      </c>
      <c r="D755" s="300">
        <v>2690</v>
      </c>
      <c r="E755" s="301">
        <f t="shared" si="6"/>
        <v>1.00371747211896</v>
      </c>
    </row>
    <row r="756" spans="1:5">
      <c r="A756" s="296">
        <v>21016</v>
      </c>
      <c r="B756" s="297" t="s">
        <v>640</v>
      </c>
      <c r="C756" s="300">
        <v>0</v>
      </c>
      <c r="D756" s="300">
        <v>0</v>
      </c>
      <c r="E756" s="301"/>
    </row>
    <row r="757" spans="1:5">
      <c r="A757" s="296">
        <v>2101601</v>
      </c>
      <c r="B757" s="296" t="s">
        <v>641</v>
      </c>
      <c r="C757" s="300">
        <v>0</v>
      </c>
      <c r="D757" s="300">
        <v>0</v>
      </c>
      <c r="E757" s="301"/>
    </row>
    <row r="758" spans="1:5">
      <c r="A758" s="296">
        <v>21017</v>
      </c>
      <c r="B758" s="297" t="s">
        <v>642</v>
      </c>
      <c r="C758" s="300">
        <v>190</v>
      </c>
      <c r="D758" s="300">
        <v>185</v>
      </c>
      <c r="E758" s="301">
        <f t="shared" si="6"/>
        <v>1.02702702702703</v>
      </c>
    </row>
    <row r="759" spans="1:5">
      <c r="A759" s="296">
        <v>2101701</v>
      </c>
      <c r="B759" s="296" t="s">
        <v>101</v>
      </c>
      <c r="C759" s="300">
        <v>0</v>
      </c>
      <c r="D759" s="300">
        <v>0</v>
      </c>
      <c r="E759" s="301"/>
    </row>
    <row r="760" spans="1:5">
      <c r="A760" s="296">
        <v>2101702</v>
      </c>
      <c r="B760" s="296" t="s">
        <v>102</v>
      </c>
      <c r="C760" s="300">
        <v>0</v>
      </c>
      <c r="D760" s="300">
        <v>0</v>
      </c>
      <c r="E760" s="301"/>
    </row>
    <row r="761" spans="1:5">
      <c r="A761" s="296">
        <v>2101703</v>
      </c>
      <c r="B761" s="296" t="s">
        <v>103</v>
      </c>
      <c r="C761" s="300">
        <v>0</v>
      </c>
      <c r="D761" s="300">
        <v>0</v>
      </c>
      <c r="E761" s="301"/>
    </row>
    <row r="762" spans="1:5">
      <c r="A762" s="296">
        <v>2101704</v>
      </c>
      <c r="B762" s="296" t="s">
        <v>643</v>
      </c>
      <c r="C762" s="300">
        <v>190</v>
      </c>
      <c r="D762" s="300">
        <v>185</v>
      </c>
      <c r="E762" s="301">
        <f t="shared" si="6"/>
        <v>1.02702702702703</v>
      </c>
    </row>
    <row r="763" spans="1:5">
      <c r="A763" s="296">
        <v>2101799</v>
      </c>
      <c r="B763" s="296" t="s">
        <v>644</v>
      </c>
      <c r="C763" s="300">
        <v>0</v>
      </c>
      <c r="D763" s="300">
        <v>0</v>
      </c>
      <c r="E763" s="301"/>
    </row>
    <row r="764" spans="1:5">
      <c r="A764" s="296">
        <v>21018</v>
      </c>
      <c r="B764" s="297" t="s">
        <v>645</v>
      </c>
      <c r="C764" s="300">
        <v>0</v>
      </c>
      <c r="D764" s="300">
        <v>0</v>
      </c>
      <c r="E764" s="301"/>
    </row>
    <row r="765" spans="1:5">
      <c r="A765" s="296">
        <v>2101801</v>
      </c>
      <c r="B765" s="296" t="s">
        <v>101</v>
      </c>
      <c r="C765" s="300">
        <v>0</v>
      </c>
      <c r="D765" s="300">
        <v>0</v>
      </c>
      <c r="E765" s="301"/>
    </row>
    <row r="766" spans="1:5">
      <c r="A766" s="296">
        <v>2101802</v>
      </c>
      <c r="B766" s="296" t="s">
        <v>102</v>
      </c>
      <c r="C766" s="300">
        <v>0</v>
      </c>
      <c r="D766" s="300">
        <v>0</v>
      </c>
      <c r="E766" s="301"/>
    </row>
    <row r="767" spans="1:5">
      <c r="A767" s="296">
        <v>2101803</v>
      </c>
      <c r="B767" s="296" t="s">
        <v>103</v>
      </c>
      <c r="C767" s="300">
        <v>0</v>
      </c>
      <c r="D767" s="300">
        <v>0</v>
      </c>
      <c r="E767" s="301"/>
    </row>
    <row r="768" spans="1:5">
      <c r="A768" s="296">
        <v>2101899</v>
      </c>
      <c r="B768" s="296" t="s">
        <v>646</v>
      </c>
      <c r="C768" s="300">
        <v>0</v>
      </c>
      <c r="D768" s="300">
        <v>0</v>
      </c>
      <c r="E768" s="301"/>
    </row>
    <row r="769" spans="1:5">
      <c r="A769" s="296">
        <v>21099</v>
      </c>
      <c r="B769" s="297" t="s">
        <v>647</v>
      </c>
      <c r="C769" s="300">
        <v>1100</v>
      </c>
      <c r="D769" s="300">
        <v>5036</v>
      </c>
      <c r="E769" s="301">
        <f t="shared" si="6"/>
        <v>0.218427323272438</v>
      </c>
    </row>
    <row r="770" spans="1:5">
      <c r="A770" s="296">
        <v>2109999</v>
      </c>
      <c r="B770" s="296" t="s">
        <v>648</v>
      </c>
      <c r="C770" s="300">
        <v>1100</v>
      </c>
      <c r="D770" s="300">
        <v>5036</v>
      </c>
      <c r="E770" s="301">
        <f t="shared" si="6"/>
        <v>0.218427323272438</v>
      </c>
    </row>
    <row r="771" spans="1:5">
      <c r="A771" s="296">
        <v>211</v>
      </c>
      <c r="B771" s="297" t="s">
        <v>649</v>
      </c>
      <c r="C771" s="300">
        <v>6657</v>
      </c>
      <c r="D771" s="300">
        <v>4061</v>
      </c>
      <c r="E771" s="301">
        <f t="shared" si="6"/>
        <v>1.63925141590741</v>
      </c>
    </row>
    <row r="772" spans="1:5">
      <c r="A772" s="296">
        <v>21101</v>
      </c>
      <c r="B772" s="297" t="s">
        <v>650</v>
      </c>
      <c r="C772" s="300">
        <v>185</v>
      </c>
      <c r="D772" s="300">
        <v>137</v>
      </c>
      <c r="E772" s="301">
        <f t="shared" si="6"/>
        <v>1.35036496350365</v>
      </c>
    </row>
    <row r="773" spans="1:5">
      <c r="A773" s="296">
        <v>2110101</v>
      </c>
      <c r="B773" s="296" t="s">
        <v>101</v>
      </c>
      <c r="C773" s="300">
        <v>87</v>
      </c>
      <c r="D773" s="300">
        <v>32</v>
      </c>
      <c r="E773" s="301">
        <f t="shared" si="6"/>
        <v>2.71875</v>
      </c>
    </row>
    <row r="774" spans="1:5">
      <c r="A774" s="296">
        <v>2110102</v>
      </c>
      <c r="B774" s="296" t="s">
        <v>102</v>
      </c>
      <c r="C774" s="300">
        <v>0</v>
      </c>
      <c r="D774" s="300">
        <v>0</v>
      </c>
      <c r="E774" s="301"/>
    </row>
    <row r="775" spans="1:5">
      <c r="A775" s="296">
        <v>2110103</v>
      </c>
      <c r="B775" s="296" t="s">
        <v>103</v>
      </c>
      <c r="C775" s="300">
        <v>0</v>
      </c>
      <c r="D775" s="300">
        <v>0</v>
      </c>
      <c r="E775" s="301"/>
    </row>
    <row r="776" spans="1:5">
      <c r="A776" s="296">
        <v>2110104</v>
      </c>
      <c r="B776" s="296" t="s">
        <v>651</v>
      </c>
      <c r="C776" s="300">
        <v>8</v>
      </c>
      <c r="D776" s="300">
        <v>9</v>
      </c>
      <c r="E776" s="301">
        <f>C776/D776</f>
        <v>0.888888888888889</v>
      </c>
    </row>
    <row r="777" spans="1:5">
      <c r="A777" s="296">
        <v>2110105</v>
      </c>
      <c r="B777" s="296" t="s">
        <v>652</v>
      </c>
      <c r="C777" s="298">
        <v>0</v>
      </c>
      <c r="D777" s="300">
        <v>0</v>
      </c>
      <c r="E777" s="299"/>
    </row>
    <row r="778" spans="1:5">
      <c r="A778" s="296">
        <v>2110106</v>
      </c>
      <c r="B778" s="296" t="s">
        <v>653</v>
      </c>
      <c r="C778" s="300">
        <v>0</v>
      </c>
      <c r="D778" s="300">
        <v>0</v>
      </c>
      <c r="E778" s="301"/>
    </row>
    <row r="779" spans="1:5">
      <c r="A779" s="296">
        <v>2110107</v>
      </c>
      <c r="B779" s="296" t="s">
        <v>654</v>
      </c>
      <c r="C779" s="302">
        <v>0</v>
      </c>
      <c r="D779" s="300">
        <v>0</v>
      </c>
      <c r="E779" s="303"/>
    </row>
    <row r="780" spans="1:5">
      <c r="A780" s="296">
        <v>2110108</v>
      </c>
      <c r="B780" s="296" t="s">
        <v>655</v>
      </c>
      <c r="C780" s="298">
        <v>0</v>
      </c>
      <c r="D780" s="300">
        <v>0</v>
      </c>
      <c r="E780" s="299"/>
    </row>
    <row r="781" spans="1:5">
      <c r="A781" s="296">
        <v>2110199</v>
      </c>
      <c r="B781" s="296" t="s">
        <v>656</v>
      </c>
      <c r="C781" s="300">
        <v>90</v>
      </c>
      <c r="D781" s="300">
        <v>96</v>
      </c>
      <c r="E781" s="301">
        <f>C781/D781</f>
        <v>0.9375</v>
      </c>
    </row>
    <row r="782" spans="1:5">
      <c r="A782" s="296">
        <v>21102</v>
      </c>
      <c r="B782" s="297" t="s">
        <v>657</v>
      </c>
      <c r="C782" s="302">
        <v>337</v>
      </c>
      <c r="D782" s="300">
        <v>50</v>
      </c>
      <c r="E782" s="303">
        <f>C782/D782</f>
        <v>6.74</v>
      </c>
    </row>
    <row r="783" spans="1:5">
      <c r="A783" s="296">
        <v>2110203</v>
      </c>
      <c r="B783" s="296" t="s">
        <v>658</v>
      </c>
      <c r="C783" s="300">
        <v>0</v>
      </c>
      <c r="D783" s="300">
        <v>0</v>
      </c>
      <c r="E783" s="301"/>
    </row>
    <row r="784" spans="1:5">
      <c r="A784" s="296">
        <v>2110204</v>
      </c>
      <c r="B784" s="296" t="s">
        <v>659</v>
      </c>
      <c r="C784" s="300">
        <v>0</v>
      </c>
      <c r="D784" s="300">
        <v>0</v>
      </c>
      <c r="E784" s="301"/>
    </row>
    <row r="785" spans="1:5">
      <c r="A785" s="296">
        <v>2110299</v>
      </c>
      <c r="B785" s="296" t="s">
        <v>660</v>
      </c>
      <c r="C785" s="300">
        <v>337</v>
      </c>
      <c r="D785" s="300">
        <v>50</v>
      </c>
      <c r="E785" s="301">
        <f>C785/D785</f>
        <v>6.74</v>
      </c>
    </row>
    <row r="786" spans="1:5">
      <c r="A786" s="296">
        <v>21103</v>
      </c>
      <c r="B786" s="297" t="s">
        <v>661</v>
      </c>
      <c r="C786" s="300">
        <v>4878</v>
      </c>
      <c r="D786" s="300">
        <v>3026</v>
      </c>
      <c r="E786" s="301">
        <f>C786/D786</f>
        <v>1.61202908129544</v>
      </c>
    </row>
    <row r="787" spans="1:5">
      <c r="A787" s="296">
        <v>2110301</v>
      </c>
      <c r="B787" s="296" t="s">
        <v>662</v>
      </c>
      <c r="C787" s="300">
        <v>78</v>
      </c>
      <c r="D787" s="300">
        <v>80</v>
      </c>
      <c r="E787" s="301">
        <f>C787/D787</f>
        <v>0.975</v>
      </c>
    </row>
    <row r="788" spans="1:5">
      <c r="A788" s="296">
        <v>2110302</v>
      </c>
      <c r="B788" s="296" t="s">
        <v>663</v>
      </c>
      <c r="C788" s="300">
        <v>2640</v>
      </c>
      <c r="D788" s="300">
        <v>1819</v>
      </c>
      <c r="E788" s="301">
        <f>C788/D788</f>
        <v>1.45134689389775</v>
      </c>
    </row>
    <row r="789" spans="1:5">
      <c r="A789" s="296">
        <v>2110303</v>
      </c>
      <c r="B789" s="296" t="s">
        <v>664</v>
      </c>
      <c r="C789" s="300">
        <v>0</v>
      </c>
      <c r="D789" s="300">
        <v>0</v>
      </c>
      <c r="E789" s="301"/>
    </row>
    <row r="790" spans="1:5">
      <c r="A790" s="296">
        <v>2110304</v>
      </c>
      <c r="B790" s="296" t="s">
        <v>665</v>
      </c>
      <c r="C790" s="300">
        <v>0</v>
      </c>
      <c r="D790" s="300">
        <v>1123</v>
      </c>
      <c r="E790" s="301">
        <f>C790/D790</f>
        <v>0</v>
      </c>
    </row>
    <row r="791" spans="1:5">
      <c r="A791" s="296">
        <v>2110305</v>
      </c>
      <c r="B791" s="296" t="s">
        <v>666</v>
      </c>
      <c r="C791" s="300">
        <v>0</v>
      </c>
      <c r="D791" s="300">
        <v>0</v>
      </c>
      <c r="E791" s="301"/>
    </row>
    <row r="792" spans="1:5">
      <c r="A792" s="296">
        <v>2110306</v>
      </c>
      <c r="B792" s="296" t="s">
        <v>667</v>
      </c>
      <c r="C792" s="300">
        <v>0</v>
      </c>
      <c r="D792" s="300">
        <v>0</v>
      </c>
      <c r="E792" s="301"/>
    </row>
    <row r="793" spans="1:5">
      <c r="A793" s="296">
        <v>2110307</v>
      </c>
      <c r="B793" s="296" t="s">
        <v>668</v>
      </c>
      <c r="C793" s="300">
        <v>2160</v>
      </c>
      <c r="D793" s="300">
        <v>0</v>
      </c>
      <c r="E793" s="301"/>
    </row>
    <row r="794" spans="1:5">
      <c r="A794" s="296">
        <v>2110399</v>
      </c>
      <c r="B794" s="296" t="s">
        <v>669</v>
      </c>
      <c r="C794" s="300">
        <v>0</v>
      </c>
      <c r="D794" s="300">
        <v>4</v>
      </c>
      <c r="E794" s="301">
        <f>C794/D794</f>
        <v>0</v>
      </c>
    </row>
    <row r="795" spans="1:5">
      <c r="A795" s="296">
        <v>21104</v>
      </c>
      <c r="B795" s="297" t="s">
        <v>670</v>
      </c>
      <c r="C795" s="300">
        <v>948</v>
      </c>
      <c r="D795" s="300">
        <v>426</v>
      </c>
      <c r="E795" s="301">
        <f>C795/D795</f>
        <v>2.22535211267606</v>
      </c>
    </row>
    <row r="796" spans="1:5">
      <c r="A796" s="296">
        <v>2110401</v>
      </c>
      <c r="B796" s="296" t="s">
        <v>671</v>
      </c>
      <c r="C796" s="300">
        <v>883</v>
      </c>
      <c r="D796" s="300">
        <v>0</v>
      </c>
      <c r="E796" s="301"/>
    </row>
    <row r="797" spans="1:5">
      <c r="A797" s="296">
        <v>2110402</v>
      </c>
      <c r="B797" s="296" t="s">
        <v>672</v>
      </c>
      <c r="C797" s="300">
        <v>65</v>
      </c>
      <c r="D797" s="300">
        <v>66</v>
      </c>
      <c r="E797" s="301">
        <f>C797/D797</f>
        <v>0.984848484848485</v>
      </c>
    </row>
    <row r="798" spans="1:5">
      <c r="A798" s="296">
        <v>2110404</v>
      </c>
      <c r="B798" s="296" t="s">
        <v>673</v>
      </c>
      <c r="C798" s="300">
        <v>0</v>
      </c>
      <c r="D798" s="300">
        <v>0</v>
      </c>
      <c r="E798" s="301"/>
    </row>
    <row r="799" spans="1:5">
      <c r="A799" s="296">
        <v>2110405</v>
      </c>
      <c r="B799" s="296" t="s">
        <v>674</v>
      </c>
      <c r="C799" s="300">
        <v>0</v>
      </c>
      <c r="D799" s="300">
        <v>0</v>
      </c>
      <c r="E799" s="301"/>
    </row>
    <row r="800" spans="1:5">
      <c r="A800" s="296">
        <v>2110406</v>
      </c>
      <c r="B800" s="296" t="s">
        <v>675</v>
      </c>
      <c r="C800" s="300">
        <v>0</v>
      </c>
      <c r="D800" s="300">
        <v>0</v>
      </c>
      <c r="E800" s="301"/>
    </row>
    <row r="801" spans="1:5">
      <c r="A801" s="296">
        <v>2110499</v>
      </c>
      <c r="B801" s="296" t="s">
        <v>676</v>
      </c>
      <c r="C801" s="300">
        <v>0</v>
      </c>
      <c r="D801" s="300">
        <v>360</v>
      </c>
      <c r="E801" s="301">
        <f>C801/D801</f>
        <v>0</v>
      </c>
    </row>
    <row r="802" spans="1:5">
      <c r="A802" s="296">
        <v>21105</v>
      </c>
      <c r="B802" s="297" t="s">
        <v>677</v>
      </c>
      <c r="C802" s="300">
        <v>300</v>
      </c>
      <c r="D802" s="300">
        <v>412</v>
      </c>
      <c r="E802" s="301">
        <f>C802/D802</f>
        <v>0.728155339805825</v>
      </c>
    </row>
    <row r="803" spans="1:5">
      <c r="A803" s="296">
        <v>2110501</v>
      </c>
      <c r="B803" s="296" t="s">
        <v>678</v>
      </c>
      <c r="C803" s="300">
        <v>0</v>
      </c>
      <c r="D803" s="300">
        <v>137</v>
      </c>
      <c r="E803" s="301">
        <f>C803/D803</f>
        <v>0</v>
      </c>
    </row>
    <row r="804" spans="1:5">
      <c r="A804" s="296">
        <v>2110502</v>
      </c>
      <c r="B804" s="296" t="s">
        <v>679</v>
      </c>
      <c r="C804" s="300">
        <v>0</v>
      </c>
      <c r="D804" s="300">
        <v>0</v>
      </c>
      <c r="E804" s="301"/>
    </row>
    <row r="805" spans="1:5">
      <c r="A805" s="296">
        <v>2110503</v>
      </c>
      <c r="B805" s="296" t="s">
        <v>680</v>
      </c>
      <c r="C805" s="300">
        <v>0</v>
      </c>
      <c r="D805" s="300">
        <v>0</v>
      </c>
      <c r="E805" s="301"/>
    </row>
    <row r="806" spans="1:5">
      <c r="A806" s="296">
        <v>2110506</v>
      </c>
      <c r="B806" s="296" t="s">
        <v>681</v>
      </c>
      <c r="C806" s="300">
        <v>0</v>
      </c>
      <c r="D806" s="300">
        <v>0</v>
      </c>
      <c r="E806" s="301"/>
    </row>
    <row r="807" spans="1:5">
      <c r="A807" s="296">
        <v>2110507</v>
      </c>
      <c r="B807" s="296" t="s">
        <v>682</v>
      </c>
      <c r="C807" s="300">
        <v>300</v>
      </c>
      <c r="D807" s="300">
        <v>275</v>
      </c>
      <c r="E807" s="301">
        <f>C807/D807</f>
        <v>1.09090909090909</v>
      </c>
    </row>
    <row r="808" spans="1:5">
      <c r="A808" s="296">
        <v>2110599</v>
      </c>
      <c r="B808" s="296" t="s">
        <v>683</v>
      </c>
      <c r="C808" s="300">
        <v>0</v>
      </c>
      <c r="D808" s="300">
        <v>0</v>
      </c>
      <c r="E808" s="301"/>
    </row>
    <row r="809" spans="1:5">
      <c r="A809" s="296">
        <v>21107</v>
      </c>
      <c r="B809" s="297" t="s">
        <v>684</v>
      </c>
      <c r="C809" s="300">
        <v>0</v>
      </c>
      <c r="D809" s="300">
        <v>0</v>
      </c>
      <c r="E809" s="301"/>
    </row>
    <row r="810" spans="1:5">
      <c r="A810" s="296">
        <v>2110704</v>
      </c>
      <c r="B810" s="296" t="s">
        <v>685</v>
      </c>
      <c r="C810" s="300">
        <v>0</v>
      </c>
      <c r="D810" s="300">
        <v>0</v>
      </c>
      <c r="E810" s="301"/>
    </row>
    <row r="811" spans="1:5">
      <c r="A811" s="296">
        <v>2110799</v>
      </c>
      <c r="B811" s="296" t="s">
        <v>686</v>
      </c>
      <c r="C811" s="300">
        <v>0</v>
      </c>
      <c r="D811" s="300">
        <v>0</v>
      </c>
      <c r="E811" s="301"/>
    </row>
    <row r="812" spans="1:5">
      <c r="A812" s="296">
        <v>21108</v>
      </c>
      <c r="B812" s="297" t="s">
        <v>687</v>
      </c>
      <c r="C812" s="300">
        <v>0</v>
      </c>
      <c r="D812" s="300">
        <v>0</v>
      </c>
      <c r="E812" s="301"/>
    </row>
    <row r="813" spans="1:5">
      <c r="A813" s="296">
        <v>2110804</v>
      </c>
      <c r="B813" s="296" t="s">
        <v>688</v>
      </c>
      <c r="C813" s="300">
        <v>0</v>
      </c>
      <c r="D813" s="300">
        <v>0</v>
      </c>
      <c r="E813" s="301"/>
    </row>
    <row r="814" spans="1:5">
      <c r="A814" s="296">
        <v>2110899</v>
      </c>
      <c r="B814" s="296" t="s">
        <v>689</v>
      </c>
      <c r="C814" s="300">
        <v>0</v>
      </c>
      <c r="D814" s="300">
        <v>0</v>
      </c>
      <c r="E814" s="301"/>
    </row>
    <row r="815" spans="1:5">
      <c r="A815" s="296">
        <v>21109</v>
      </c>
      <c r="B815" s="297" t="s">
        <v>690</v>
      </c>
      <c r="C815" s="300">
        <v>0</v>
      </c>
      <c r="D815" s="300">
        <v>0</v>
      </c>
      <c r="E815" s="301"/>
    </row>
    <row r="816" spans="1:5">
      <c r="A816" s="296">
        <v>2110901</v>
      </c>
      <c r="B816" s="296" t="s">
        <v>691</v>
      </c>
      <c r="C816" s="300">
        <v>0</v>
      </c>
      <c r="D816" s="300">
        <v>0</v>
      </c>
      <c r="E816" s="301"/>
    </row>
    <row r="817" spans="1:5">
      <c r="A817" s="296">
        <v>21110</v>
      </c>
      <c r="B817" s="297" t="s">
        <v>692</v>
      </c>
      <c r="C817" s="300">
        <v>0</v>
      </c>
      <c r="D817" s="300">
        <v>0</v>
      </c>
      <c r="E817" s="301"/>
    </row>
    <row r="818" spans="1:5">
      <c r="A818" s="296">
        <v>2111001</v>
      </c>
      <c r="B818" s="296" t="s">
        <v>693</v>
      </c>
      <c r="C818" s="300">
        <v>0</v>
      </c>
      <c r="D818" s="300">
        <v>0</v>
      </c>
      <c r="E818" s="301"/>
    </row>
    <row r="819" spans="1:5">
      <c r="A819" s="296">
        <v>21111</v>
      </c>
      <c r="B819" s="297" t="s">
        <v>694</v>
      </c>
      <c r="C819" s="300">
        <v>0</v>
      </c>
      <c r="D819" s="300">
        <v>0</v>
      </c>
      <c r="E819" s="301"/>
    </row>
    <row r="820" spans="1:5">
      <c r="A820" s="296">
        <v>2111101</v>
      </c>
      <c r="B820" s="296" t="s">
        <v>695</v>
      </c>
      <c r="C820" s="300">
        <v>0</v>
      </c>
      <c r="D820" s="300">
        <v>0</v>
      </c>
      <c r="E820" s="301"/>
    </row>
    <row r="821" spans="1:5">
      <c r="A821" s="296">
        <v>2111102</v>
      </c>
      <c r="B821" s="296" t="s">
        <v>696</v>
      </c>
      <c r="C821" s="300">
        <v>0</v>
      </c>
      <c r="D821" s="300">
        <v>0</v>
      </c>
      <c r="E821" s="301"/>
    </row>
    <row r="822" spans="1:5">
      <c r="A822" s="296">
        <v>2111103</v>
      </c>
      <c r="B822" s="296" t="s">
        <v>697</v>
      </c>
      <c r="C822" s="300">
        <v>0</v>
      </c>
      <c r="D822" s="300">
        <v>0</v>
      </c>
      <c r="E822" s="301"/>
    </row>
    <row r="823" spans="1:5">
      <c r="A823" s="296">
        <v>2111104</v>
      </c>
      <c r="B823" s="296" t="s">
        <v>698</v>
      </c>
      <c r="C823" s="300">
        <v>0</v>
      </c>
      <c r="D823" s="300">
        <v>0</v>
      </c>
      <c r="E823" s="301"/>
    </row>
    <row r="824" spans="1:5">
      <c r="A824" s="296">
        <v>2111199</v>
      </c>
      <c r="B824" s="296" t="s">
        <v>699</v>
      </c>
      <c r="C824" s="300">
        <v>0</v>
      </c>
      <c r="D824" s="300">
        <v>0</v>
      </c>
      <c r="E824" s="301"/>
    </row>
    <row r="825" spans="1:5">
      <c r="A825" s="296">
        <v>21112</v>
      </c>
      <c r="B825" s="297" t="s">
        <v>700</v>
      </c>
      <c r="C825" s="300">
        <v>0</v>
      </c>
      <c r="D825" s="300">
        <v>0</v>
      </c>
      <c r="E825" s="301"/>
    </row>
    <row r="826" spans="1:5">
      <c r="A826" s="296">
        <v>2111201</v>
      </c>
      <c r="B826" s="296" t="s">
        <v>701</v>
      </c>
      <c r="C826" s="300">
        <v>0</v>
      </c>
      <c r="D826" s="300">
        <v>0</v>
      </c>
      <c r="E826" s="301"/>
    </row>
    <row r="827" spans="1:5">
      <c r="A827" s="296">
        <v>21113</v>
      </c>
      <c r="B827" s="297" t="s">
        <v>702</v>
      </c>
      <c r="C827" s="300">
        <v>0</v>
      </c>
      <c r="D827" s="300">
        <v>0</v>
      </c>
      <c r="E827" s="301"/>
    </row>
    <row r="828" spans="1:5">
      <c r="A828" s="296">
        <v>2111301</v>
      </c>
      <c r="B828" s="296" t="s">
        <v>703</v>
      </c>
      <c r="C828" s="300">
        <v>0</v>
      </c>
      <c r="D828" s="300">
        <v>0</v>
      </c>
      <c r="E828" s="301"/>
    </row>
    <row r="829" spans="1:5">
      <c r="A829" s="296">
        <v>21114</v>
      </c>
      <c r="B829" s="297" t="s">
        <v>704</v>
      </c>
      <c r="C829" s="300">
        <v>0</v>
      </c>
      <c r="D829" s="300">
        <v>0</v>
      </c>
      <c r="E829" s="301"/>
    </row>
    <row r="830" spans="1:5">
      <c r="A830" s="296">
        <v>2111401</v>
      </c>
      <c r="B830" s="296" t="s">
        <v>101</v>
      </c>
      <c r="C830" s="300">
        <v>0</v>
      </c>
      <c r="D830" s="300">
        <v>0</v>
      </c>
      <c r="E830" s="301"/>
    </row>
    <row r="831" spans="1:5">
      <c r="A831" s="296">
        <v>2111402</v>
      </c>
      <c r="B831" s="296" t="s">
        <v>102</v>
      </c>
      <c r="C831" s="300">
        <v>0</v>
      </c>
      <c r="D831" s="300">
        <v>0</v>
      </c>
      <c r="E831" s="301"/>
    </row>
    <row r="832" spans="1:5">
      <c r="A832" s="296">
        <v>2111403</v>
      </c>
      <c r="B832" s="296" t="s">
        <v>103</v>
      </c>
      <c r="C832" s="300">
        <v>0</v>
      </c>
      <c r="D832" s="300">
        <v>0</v>
      </c>
      <c r="E832" s="301"/>
    </row>
    <row r="833" spans="1:5">
      <c r="A833" s="296">
        <v>2111406</v>
      </c>
      <c r="B833" s="296" t="s">
        <v>705</v>
      </c>
      <c r="C833" s="300">
        <v>0</v>
      </c>
      <c r="D833" s="300">
        <v>0</v>
      </c>
      <c r="E833" s="301"/>
    </row>
    <row r="834" spans="1:5">
      <c r="A834" s="296">
        <v>2111407</v>
      </c>
      <c r="B834" s="296" t="s">
        <v>706</v>
      </c>
      <c r="C834" s="300">
        <v>0</v>
      </c>
      <c r="D834" s="300">
        <v>0</v>
      </c>
      <c r="E834" s="301"/>
    </row>
    <row r="835" spans="1:5">
      <c r="A835" s="296">
        <v>2111408</v>
      </c>
      <c r="B835" s="296" t="s">
        <v>707</v>
      </c>
      <c r="C835" s="300">
        <v>0</v>
      </c>
      <c r="D835" s="300">
        <v>0</v>
      </c>
      <c r="E835" s="301"/>
    </row>
    <row r="836" spans="1:5">
      <c r="A836" s="296">
        <v>2111411</v>
      </c>
      <c r="B836" s="296" t="s">
        <v>141</v>
      </c>
      <c r="C836" s="300">
        <v>0</v>
      </c>
      <c r="D836" s="300">
        <v>0</v>
      </c>
      <c r="E836" s="301"/>
    </row>
    <row r="837" spans="1:5">
      <c r="A837" s="296">
        <v>2111413</v>
      </c>
      <c r="B837" s="296" t="s">
        <v>708</v>
      </c>
      <c r="C837" s="300">
        <v>0</v>
      </c>
      <c r="D837" s="300">
        <v>0</v>
      </c>
      <c r="E837" s="301"/>
    </row>
    <row r="838" spans="1:5">
      <c r="A838" s="296">
        <v>2111450</v>
      </c>
      <c r="B838" s="296" t="s">
        <v>110</v>
      </c>
      <c r="C838" s="300">
        <v>0</v>
      </c>
      <c r="D838" s="300">
        <v>0</v>
      </c>
      <c r="E838" s="301"/>
    </row>
    <row r="839" spans="1:5">
      <c r="A839" s="296">
        <v>2111499</v>
      </c>
      <c r="B839" s="296" t="s">
        <v>709</v>
      </c>
      <c r="C839" s="300">
        <v>0</v>
      </c>
      <c r="D839" s="300">
        <v>0</v>
      </c>
      <c r="E839" s="301"/>
    </row>
    <row r="840" spans="1:5">
      <c r="A840" s="296">
        <v>21199</v>
      </c>
      <c r="B840" s="297" t="s">
        <v>710</v>
      </c>
      <c r="C840" s="300">
        <v>9</v>
      </c>
      <c r="D840" s="300">
        <v>10</v>
      </c>
      <c r="E840" s="301">
        <f t="shared" ref="E837:E901" si="7">C840/D840</f>
        <v>0.9</v>
      </c>
    </row>
    <row r="841" spans="1:5">
      <c r="A841" s="296">
        <v>2119999</v>
      </c>
      <c r="B841" s="296" t="s">
        <v>711</v>
      </c>
      <c r="C841" s="300">
        <v>9</v>
      </c>
      <c r="D841" s="300">
        <v>10</v>
      </c>
      <c r="E841" s="301">
        <f t="shared" si="7"/>
        <v>0.9</v>
      </c>
    </row>
    <row r="842" spans="1:5">
      <c r="A842" s="296">
        <v>212</v>
      </c>
      <c r="B842" s="297" t="s">
        <v>712</v>
      </c>
      <c r="C842" s="300">
        <v>14240</v>
      </c>
      <c r="D842" s="300">
        <v>19378</v>
      </c>
      <c r="E842" s="301">
        <f t="shared" si="7"/>
        <v>0.734853958096811</v>
      </c>
    </row>
    <row r="843" spans="1:5">
      <c r="A843" s="296">
        <v>21201</v>
      </c>
      <c r="B843" s="297" t="s">
        <v>713</v>
      </c>
      <c r="C843" s="300">
        <v>2344</v>
      </c>
      <c r="D843" s="300">
        <v>7769</v>
      </c>
      <c r="E843" s="301">
        <f t="shared" si="7"/>
        <v>0.301711932037585</v>
      </c>
    </row>
    <row r="844" spans="1:5">
      <c r="A844" s="296">
        <v>2120101</v>
      </c>
      <c r="B844" s="296" t="s">
        <v>101</v>
      </c>
      <c r="C844" s="300">
        <v>483</v>
      </c>
      <c r="D844" s="300">
        <v>4608</v>
      </c>
      <c r="E844" s="301">
        <f t="shared" si="7"/>
        <v>0.104817708333333</v>
      </c>
    </row>
    <row r="845" spans="1:5">
      <c r="A845" s="296">
        <v>2120102</v>
      </c>
      <c r="B845" s="296" t="s">
        <v>102</v>
      </c>
      <c r="C845" s="300">
        <v>10</v>
      </c>
      <c r="D845" s="300">
        <v>11</v>
      </c>
      <c r="E845" s="301">
        <f t="shared" si="7"/>
        <v>0.909090909090909</v>
      </c>
    </row>
    <row r="846" spans="1:5">
      <c r="A846" s="296">
        <v>2120103</v>
      </c>
      <c r="B846" s="296" t="s">
        <v>103</v>
      </c>
      <c r="C846" s="300">
        <v>0</v>
      </c>
      <c r="D846" s="300">
        <v>0</v>
      </c>
      <c r="E846" s="301"/>
    </row>
    <row r="847" spans="1:5">
      <c r="A847" s="296">
        <v>2120104</v>
      </c>
      <c r="B847" s="296" t="s">
        <v>714</v>
      </c>
      <c r="C847" s="300">
        <v>1437</v>
      </c>
      <c r="D847" s="300">
        <v>450</v>
      </c>
      <c r="E847" s="301">
        <f t="shared" si="7"/>
        <v>3.19333333333333</v>
      </c>
    </row>
    <row r="848" spans="1:5">
      <c r="A848" s="296">
        <v>2120105</v>
      </c>
      <c r="B848" s="296" t="s">
        <v>715</v>
      </c>
      <c r="C848" s="300">
        <v>0</v>
      </c>
      <c r="D848" s="300">
        <v>0</v>
      </c>
      <c r="E848" s="301"/>
    </row>
    <row r="849" spans="1:5">
      <c r="A849" s="296">
        <v>2120106</v>
      </c>
      <c r="B849" s="296" t="s">
        <v>716</v>
      </c>
      <c r="C849" s="300">
        <v>0</v>
      </c>
      <c r="D849" s="300">
        <v>395</v>
      </c>
      <c r="E849" s="301">
        <f t="shared" si="7"/>
        <v>0</v>
      </c>
    </row>
    <row r="850" spans="1:5">
      <c r="A850" s="296">
        <v>2120107</v>
      </c>
      <c r="B850" s="296" t="s">
        <v>717</v>
      </c>
      <c r="C850" s="300">
        <v>0</v>
      </c>
      <c r="D850" s="300">
        <v>0</v>
      </c>
      <c r="E850" s="301"/>
    </row>
    <row r="851" spans="1:5">
      <c r="A851" s="296">
        <v>2120109</v>
      </c>
      <c r="B851" s="296" t="s">
        <v>718</v>
      </c>
      <c r="C851" s="300">
        <v>0</v>
      </c>
      <c r="D851" s="300">
        <v>1409</v>
      </c>
      <c r="E851" s="301">
        <f t="shared" si="7"/>
        <v>0</v>
      </c>
    </row>
    <row r="852" spans="1:5">
      <c r="A852" s="296">
        <v>2120110</v>
      </c>
      <c r="B852" s="296" t="s">
        <v>719</v>
      </c>
      <c r="C852" s="300">
        <v>0</v>
      </c>
      <c r="D852" s="300">
        <v>0</v>
      </c>
      <c r="E852" s="301"/>
    </row>
    <row r="853" spans="1:5">
      <c r="A853" s="296">
        <v>2120199</v>
      </c>
      <c r="B853" s="296" t="s">
        <v>720</v>
      </c>
      <c r="C853" s="300">
        <v>414</v>
      </c>
      <c r="D853" s="300">
        <v>896</v>
      </c>
      <c r="E853" s="301">
        <f t="shared" si="7"/>
        <v>0.462053571428571</v>
      </c>
    </row>
    <row r="854" spans="1:5">
      <c r="A854" s="296">
        <v>21202</v>
      </c>
      <c r="B854" s="297" t="s">
        <v>721</v>
      </c>
      <c r="C854" s="300">
        <v>6868</v>
      </c>
      <c r="D854" s="300">
        <v>2471</v>
      </c>
      <c r="E854" s="301">
        <f t="shared" si="7"/>
        <v>2.77944152165115</v>
      </c>
    </row>
    <row r="855" spans="1:5">
      <c r="A855" s="296">
        <v>2120201</v>
      </c>
      <c r="B855" s="296" t="s">
        <v>722</v>
      </c>
      <c r="C855" s="300">
        <v>6868</v>
      </c>
      <c r="D855" s="300">
        <v>2471</v>
      </c>
      <c r="E855" s="301">
        <f t="shared" si="7"/>
        <v>2.77944152165115</v>
      </c>
    </row>
    <row r="856" spans="1:5">
      <c r="A856" s="296">
        <v>21203</v>
      </c>
      <c r="B856" s="297" t="s">
        <v>723</v>
      </c>
      <c r="C856" s="300">
        <v>903</v>
      </c>
      <c r="D856" s="300">
        <v>1611</v>
      </c>
      <c r="E856" s="301">
        <f t="shared" si="7"/>
        <v>0.560521415270019</v>
      </c>
    </row>
    <row r="857" spans="1:5">
      <c r="A857" s="296">
        <v>2120303</v>
      </c>
      <c r="B857" s="296" t="s">
        <v>724</v>
      </c>
      <c r="C857" s="300">
        <v>13</v>
      </c>
      <c r="D857" s="300">
        <v>12</v>
      </c>
      <c r="E857" s="301">
        <f t="shared" si="7"/>
        <v>1.08333333333333</v>
      </c>
    </row>
    <row r="858" spans="1:5">
      <c r="A858" s="296">
        <v>2120399</v>
      </c>
      <c r="B858" s="296" t="s">
        <v>725</v>
      </c>
      <c r="C858" s="300">
        <v>890</v>
      </c>
      <c r="D858" s="300">
        <v>1599</v>
      </c>
      <c r="E858" s="301">
        <f t="shared" si="7"/>
        <v>0.556597873671044</v>
      </c>
    </row>
    <row r="859" spans="1:5">
      <c r="A859" s="296">
        <v>21205</v>
      </c>
      <c r="B859" s="297" t="s">
        <v>726</v>
      </c>
      <c r="C859" s="300">
        <v>2125</v>
      </c>
      <c r="D859" s="300">
        <v>5606</v>
      </c>
      <c r="E859" s="301">
        <f t="shared" si="7"/>
        <v>0.379058151980021</v>
      </c>
    </row>
    <row r="860" spans="1:5">
      <c r="A860" s="296">
        <v>2120501</v>
      </c>
      <c r="B860" s="296" t="s">
        <v>727</v>
      </c>
      <c r="C860" s="300">
        <v>2125</v>
      </c>
      <c r="D860" s="300">
        <v>5606</v>
      </c>
      <c r="E860" s="301">
        <f t="shared" si="7"/>
        <v>0.379058151980021</v>
      </c>
    </row>
    <row r="861" spans="1:5">
      <c r="A861" s="296">
        <v>21206</v>
      </c>
      <c r="B861" s="297" t="s">
        <v>728</v>
      </c>
      <c r="C861" s="300">
        <v>0</v>
      </c>
      <c r="D861" s="300">
        <v>0</v>
      </c>
      <c r="E861" s="301"/>
    </row>
    <row r="862" spans="1:5">
      <c r="A862" s="296">
        <v>2120601</v>
      </c>
      <c r="B862" s="296" t="s">
        <v>729</v>
      </c>
      <c r="C862" s="300">
        <v>0</v>
      </c>
      <c r="D862" s="300">
        <v>0</v>
      </c>
      <c r="E862" s="301"/>
    </row>
    <row r="863" spans="1:5">
      <c r="A863" s="296">
        <v>21299</v>
      </c>
      <c r="B863" s="297" t="s">
        <v>730</v>
      </c>
      <c r="C863" s="300">
        <v>2000</v>
      </c>
      <c r="D863" s="300">
        <v>1921</v>
      </c>
      <c r="E863" s="301">
        <f t="shared" si="7"/>
        <v>1.04112441436752</v>
      </c>
    </row>
    <row r="864" spans="1:5">
      <c r="A864" s="296">
        <v>2129999</v>
      </c>
      <c r="B864" s="296" t="s">
        <v>731</v>
      </c>
      <c r="C864" s="300">
        <v>2000</v>
      </c>
      <c r="D864" s="300">
        <v>1921</v>
      </c>
      <c r="E864" s="301">
        <f t="shared" si="7"/>
        <v>1.04112441436752</v>
      </c>
    </row>
    <row r="865" spans="1:5">
      <c r="A865" s="296">
        <v>213</v>
      </c>
      <c r="B865" s="297" t="s">
        <v>732</v>
      </c>
      <c r="C865" s="300">
        <v>73981</v>
      </c>
      <c r="D865" s="300">
        <v>73117</v>
      </c>
      <c r="E865" s="301">
        <f t="shared" si="7"/>
        <v>1.01181667738009</v>
      </c>
    </row>
    <row r="866" spans="1:5">
      <c r="A866" s="296">
        <v>21301</v>
      </c>
      <c r="B866" s="297" t="s">
        <v>733</v>
      </c>
      <c r="C866" s="300">
        <v>8398</v>
      </c>
      <c r="D866" s="300">
        <v>33252</v>
      </c>
      <c r="E866" s="301">
        <f t="shared" si="7"/>
        <v>0.252556237218814</v>
      </c>
    </row>
    <row r="867" spans="1:5">
      <c r="A867" s="296">
        <v>2130101</v>
      </c>
      <c r="B867" s="296" t="s">
        <v>101</v>
      </c>
      <c r="C867" s="300">
        <v>2665</v>
      </c>
      <c r="D867" s="300">
        <v>4680</v>
      </c>
      <c r="E867" s="301">
        <f t="shared" si="7"/>
        <v>0.569444444444444</v>
      </c>
    </row>
    <row r="868" spans="1:5">
      <c r="A868" s="296">
        <v>2130102</v>
      </c>
      <c r="B868" s="296" t="s">
        <v>102</v>
      </c>
      <c r="C868" s="300">
        <v>0</v>
      </c>
      <c r="D868" s="300">
        <v>0</v>
      </c>
      <c r="E868" s="301"/>
    </row>
    <row r="869" spans="1:5">
      <c r="A869" s="296">
        <v>2130103</v>
      </c>
      <c r="B869" s="296" t="s">
        <v>103</v>
      </c>
      <c r="C869" s="300">
        <v>0</v>
      </c>
      <c r="D869" s="300">
        <v>0</v>
      </c>
      <c r="E869" s="301"/>
    </row>
    <row r="870" spans="1:5">
      <c r="A870" s="296">
        <v>2130104</v>
      </c>
      <c r="B870" s="296" t="s">
        <v>110</v>
      </c>
      <c r="C870" s="300">
        <v>1443</v>
      </c>
      <c r="D870" s="300">
        <v>5548</v>
      </c>
      <c r="E870" s="301">
        <f t="shared" si="7"/>
        <v>0.260093727469358</v>
      </c>
    </row>
    <row r="871" spans="1:5">
      <c r="A871" s="296">
        <v>2130105</v>
      </c>
      <c r="B871" s="296" t="s">
        <v>734</v>
      </c>
      <c r="C871" s="300">
        <v>0</v>
      </c>
      <c r="D871" s="300">
        <v>0</v>
      </c>
      <c r="E871" s="301"/>
    </row>
    <row r="872" spans="1:5">
      <c r="A872" s="296">
        <v>2130106</v>
      </c>
      <c r="B872" s="296" t="s">
        <v>735</v>
      </c>
      <c r="C872" s="300">
        <v>360</v>
      </c>
      <c r="D872" s="300">
        <v>356</v>
      </c>
      <c r="E872" s="301">
        <f t="shared" si="7"/>
        <v>1.01123595505618</v>
      </c>
    </row>
    <row r="873" spans="1:5">
      <c r="A873" s="296">
        <v>2130108</v>
      </c>
      <c r="B873" s="296" t="s">
        <v>736</v>
      </c>
      <c r="C873" s="300">
        <v>430</v>
      </c>
      <c r="D873" s="300">
        <v>428</v>
      </c>
      <c r="E873" s="301">
        <f t="shared" si="7"/>
        <v>1.00467289719626</v>
      </c>
    </row>
    <row r="874" spans="1:5">
      <c r="A874" s="296">
        <v>2130109</v>
      </c>
      <c r="B874" s="296" t="s">
        <v>737</v>
      </c>
      <c r="C874" s="300">
        <v>101</v>
      </c>
      <c r="D874" s="300">
        <v>100</v>
      </c>
      <c r="E874" s="301">
        <f t="shared" si="7"/>
        <v>1.01</v>
      </c>
    </row>
    <row r="875" spans="1:5">
      <c r="A875" s="296">
        <v>2130110</v>
      </c>
      <c r="B875" s="296" t="s">
        <v>738</v>
      </c>
      <c r="C875" s="300">
        <v>0</v>
      </c>
      <c r="D875" s="300">
        <v>0</v>
      </c>
      <c r="E875" s="301"/>
    </row>
    <row r="876" spans="1:5">
      <c r="A876" s="296">
        <v>2130111</v>
      </c>
      <c r="B876" s="296" t="s">
        <v>739</v>
      </c>
      <c r="C876" s="300">
        <v>0</v>
      </c>
      <c r="D876" s="300">
        <v>0</v>
      </c>
      <c r="E876" s="301"/>
    </row>
    <row r="877" spans="1:5">
      <c r="A877" s="296">
        <v>2130112</v>
      </c>
      <c r="B877" s="296" t="s">
        <v>740</v>
      </c>
      <c r="C877" s="300">
        <v>0</v>
      </c>
      <c r="D877" s="300">
        <v>0</v>
      </c>
      <c r="E877" s="301"/>
    </row>
    <row r="878" spans="1:5">
      <c r="A878" s="296">
        <v>2130114</v>
      </c>
      <c r="B878" s="296" t="s">
        <v>741</v>
      </c>
      <c r="C878" s="300">
        <v>0</v>
      </c>
      <c r="D878" s="300">
        <v>0</v>
      </c>
      <c r="E878" s="301"/>
    </row>
    <row r="879" spans="1:5">
      <c r="A879" s="296">
        <v>2130119</v>
      </c>
      <c r="B879" s="296" t="s">
        <v>742</v>
      </c>
      <c r="C879" s="300">
        <v>0</v>
      </c>
      <c r="D879" s="300">
        <v>0</v>
      </c>
      <c r="E879" s="301"/>
    </row>
    <row r="880" spans="1:5">
      <c r="A880" s="296">
        <v>2130120</v>
      </c>
      <c r="B880" s="296" t="s">
        <v>743</v>
      </c>
      <c r="C880" s="300">
        <v>0</v>
      </c>
      <c r="D880" s="300">
        <v>0</v>
      </c>
      <c r="E880" s="301"/>
    </row>
    <row r="881" spans="1:5">
      <c r="A881" s="296">
        <v>2130121</v>
      </c>
      <c r="B881" s="296" t="s">
        <v>744</v>
      </c>
      <c r="C881" s="300">
        <v>80</v>
      </c>
      <c r="D881" s="300">
        <v>77</v>
      </c>
      <c r="E881" s="301">
        <f t="shared" si="7"/>
        <v>1.03896103896104</v>
      </c>
    </row>
    <row r="882" spans="1:5">
      <c r="A882" s="296">
        <v>2130122</v>
      </c>
      <c r="B882" s="296" t="s">
        <v>745</v>
      </c>
      <c r="C882" s="300">
        <v>1764</v>
      </c>
      <c r="D882" s="300">
        <v>12835</v>
      </c>
      <c r="E882" s="301">
        <f t="shared" si="7"/>
        <v>0.137436696532918</v>
      </c>
    </row>
    <row r="883" spans="1:5">
      <c r="A883" s="296">
        <v>2130124</v>
      </c>
      <c r="B883" s="296" t="s">
        <v>746</v>
      </c>
      <c r="C883" s="300">
        <v>0</v>
      </c>
      <c r="D883" s="300">
        <v>0</v>
      </c>
      <c r="E883" s="301"/>
    </row>
    <row r="884" spans="1:5">
      <c r="A884" s="296">
        <v>2130125</v>
      </c>
      <c r="B884" s="296" t="s">
        <v>747</v>
      </c>
      <c r="C884" s="300">
        <v>0</v>
      </c>
      <c r="D884" s="300">
        <v>0</v>
      </c>
      <c r="E884" s="301"/>
    </row>
    <row r="885" spans="1:5">
      <c r="A885" s="296">
        <v>2130126</v>
      </c>
      <c r="B885" s="296" t="s">
        <v>748</v>
      </c>
      <c r="C885" s="300">
        <v>430</v>
      </c>
      <c r="D885" s="300">
        <v>422</v>
      </c>
      <c r="E885" s="301">
        <f t="shared" si="7"/>
        <v>1.01895734597156</v>
      </c>
    </row>
    <row r="886" spans="1:5">
      <c r="A886" s="296">
        <v>2130135</v>
      </c>
      <c r="B886" s="296" t="s">
        <v>749</v>
      </c>
      <c r="C886" s="300">
        <v>50</v>
      </c>
      <c r="D886" s="300">
        <v>47</v>
      </c>
      <c r="E886" s="301">
        <f t="shared" si="7"/>
        <v>1.06382978723404</v>
      </c>
    </row>
    <row r="887" spans="1:5">
      <c r="A887" s="296">
        <v>2130142</v>
      </c>
      <c r="B887" s="296" t="s">
        <v>750</v>
      </c>
      <c r="C887" s="300">
        <v>0</v>
      </c>
      <c r="D887" s="300">
        <v>0</v>
      </c>
      <c r="E887" s="301"/>
    </row>
    <row r="888" spans="1:5">
      <c r="A888" s="296">
        <v>2130148</v>
      </c>
      <c r="B888" s="296" t="s">
        <v>751</v>
      </c>
      <c r="C888" s="300">
        <v>0</v>
      </c>
      <c r="D888" s="300">
        <v>0</v>
      </c>
      <c r="E888" s="301"/>
    </row>
    <row r="889" spans="1:5">
      <c r="A889" s="296">
        <v>2130152</v>
      </c>
      <c r="B889" s="296" t="s">
        <v>752</v>
      </c>
      <c r="C889" s="300">
        <v>45</v>
      </c>
      <c r="D889" s="300">
        <v>43</v>
      </c>
      <c r="E889" s="301">
        <f t="shared" si="7"/>
        <v>1.04651162790698</v>
      </c>
    </row>
    <row r="890" spans="1:5">
      <c r="A890" s="296">
        <v>2130153</v>
      </c>
      <c r="B890" s="296" t="s">
        <v>753</v>
      </c>
      <c r="C890" s="300">
        <v>0</v>
      </c>
      <c r="D890" s="300">
        <v>2071</v>
      </c>
      <c r="E890" s="301">
        <f t="shared" si="7"/>
        <v>0</v>
      </c>
    </row>
    <row r="891" spans="1:5">
      <c r="A891" s="296">
        <v>2130199</v>
      </c>
      <c r="B891" s="296" t="s">
        <v>754</v>
      </c>
      <c r="C891" s="300">
        <v>1030</v>
      </c>
      <c r="D891" s="300">
        <v>6645</v>
      </c>
      <c r="E891" s="301">
        <f t="shared" si="7"/>
        <v>0.155003762227239</v>
      </c>
    </row>
    <row r="892" spans="1:5">
      <c r="A892" s="296">
        <v>21302</v>
      </c>
      <c r="B892" s="297" t="s">
        <v>755</v>
      </c>
      <c r="C892" s="300">
        <v>15863</v>
      </c>
      <c r="D892" s="300">
        <v>5455</v>
      </c>
      <c r="E892" s="301">
        <f t="shared" si="7"/>
        <v>2.90797433547204</v>
      </c>
    </row>
    <row r="893" spans="1:5">
      <c r="A893" s="296">
        <v>2130201</v>
      </c>
      <c r="B893" s="296" t="s">
        <v>101</v>
      </c>
      <c r="C893" s="300">
        <v>0</v>
      </c>
      <c r="D893" s="300">
        <v>1091</v>
      </c>
      <c r="E893" s="301">
        <f t="shared" si="7"/>
        <v>0</v>
      </c>
    </row>
    <row r="894" spans="1:5">
      <c r="A894" s="296">
        <v>2130202</v>
      </c>
      <c r="B894" s="296" t="s">
        <v>102</v>
      </c>
      <c r="C894" s="300">
        <v>2257</v>
      </c>
      <c r="D894" s="300">
        <v>0</v>
      </c>
      <c r="E894" s="301"/>
    </row>
    <row r="895" spans="1:5">
      <c r="A895" s="296">
        <v>2130203</v>
      </c>
      <c r="B895" s="296" t="s">
        <v>103</v>
      </c>
      <c r="C895" s="300">
        <v>0</v>
      </c>
      <c r="D895" s="300">
        <v>0</v>
      </c>
      <c r="E895" s="301"/>
    </row>
    <row r="896" spans="1:5">
      <c r="A896" s="296">
        <v>2130204</v>
      </c>
      <c r="B896" s="296" t="s">
        <v>756</v>
      </c>
      <c r="C896" s="300">
        <v>2047</v>
      </c>
      <c r="D896" s="300">
        <v>482</v>
      </c>
      <c r="E896" s="301">
        <f t="shared" si="7"/>
        <v>4.24688796680498</v>
      </c>
    </row>
    <row r="897" spans="1:5">
      <c r="A897" s="296">
        <v>2130205</v>
      </c>
      <c r="B897" s="296" t="s">
        <v>757</v>
      </c>
      <c r="C897" s="300">
        <v>400</v>
      </c>
      <c r="D897" s="300">
        <v>399</v>
      </c>
      <c r="E897" s="301">
        <f t="shared" si="7"/>
        <v>1.00250626566416</v>
      </c>
    </row>
    <row r="898" spans="1:5">
      <c r="A898" s="296">
        <v>2130206</v>
      </c>
      <c r="B898" s="296" t="s">
        <v>758</v>
      </c>
      <c r="C898" s="300">
        <v>0</v>
      </c>
      <c r="D898" s="300">
        <v>0</v>
      </c>
      <c r="E898" s="301"/>
    </row>
    <row r="899" spans="1:5">
      <c r="A899" s="296">
        <v>2130207</v>
      </c>
      <c r="B899" s="296" t="s">
        <v>759</v>
      </c>
      <c r="C899" s="300">
        <v>0</v>
      </c>
      <c r="D899" s="300">
        <v>0</v>
      </c>
      <c r="E899" s="301"/>
    </row>
    <row r="900" spans="1:5">
      <c r="A900" s="296">
        <v>2130209</v>
      </c>
      <c r="B900" s="296" t="s">
        <v>760</v>
      </c>
      <c r="C900" s="300">
        <v>1200</v>
      </c>
      <c r="D900" s="300">
        <v>1175</v>
      </c>
      <c r="E900" s="301">
        <f t="shared" si="7"/>
        <v>1.02127659574468</v>
      </c>
    </row>
    <row r="901" spans="1:5">
      <c r="A901" s="296">
        <v>2130211</v>
      </c>
      <c r="B901" s="296" t="s">
        <v>761</v>
      </c>
      <c r="C901" s="300">
        <v>0</v>
      </c>
      <c r="D901" s="300">
        <v>1</v>
      </c>
      <c r="E901" s="301">
        <f t="shared" si="7"/>
        <v>0</v>
      </c>
    </row>
    <row r="902" spans="1:5">
      <c r="A902" s="296">
        <v>2130212</v>
      </c>
      <c r="B902" s="296" t="s">
        <v>762</v>
      </c>
      <c r="C902" s="300">
        <v>0</v>
      </c>
      <c r="D902" s="300">
        <v>0</v>
      </c>
      <c r="E902" s="301"/>
    </row>
    <row r="903" spans="1:5">
      <c r="A903" s="296">
        <v>2130213</v>
      </c>
      <c r="B903" s="296" t="s">
        <v>763</v>
      </c>
      <c r="C903" s="300">
        <v>0</v>
      </c>
      <c r="D903" s="300">
        <v>0</v>
      </c>
      <c r="E903" s="301"/>
    </row>
    <row r="904" spans="1:5">
      <c r="A904" s="296">
        <v>2130217</v>
      </c>
      <c r="B904" s="296" t="s">
        <v>764</v>
      </c>
      <c r="C904" s="300">
        <v>0</v>
      </c>
      <c r="D904" s="300">
        <v>0</v>
      </c>
      <c r="E904" s="301"/>
    </row>
    <row r="905" spans="1:5">
      <c r="A905" s="296">
        <v>2130220</v>
      </c>
      <c r="B905" s="296" t="s">
        <v>765</v>
      </c>
      <c r="C905" s="300">
        <v>0</v>
      </c>
      <c r="D905" s="300">
        <v>0</v>
      </c>
      <c r="E905" s="301"/>
    </row>
    <row r="906" spans="1:5">
      <c r="A906" s="296">
        <v>2130221</v>
      </c>
      <c r="B906" s="296" t="s">
        <v>766</v>
      </c>
      <c r="C906" s="300">
        <v>21</v>
      </c>
      <c r="D906" s="300">
        <v>20</v>
      </c>
      <c r="E906" s="301">
        <f>C906/D906</f>
        <v>1.05</v>
      </c>
    </row>
    <row r="907" spans="1:5">
      <c r="A907" s="296">
        <v>2130223</v>
      </c>
      <c r="B907" s="296" t="s">
        <v>767</v>
      </c>
      <c r="C907" s="300">
        <v>0</v>
      </c>
      <c r="D907" s="300">
        <v>0</v>
      </c>
      <c r="E907" s="301"/>
    </row>
    <row r="908" spans="1:5">
      <c r="A908" s="296">
        <v>2130226</v>
      </c>
      <c r="B908" s="296" t="s">
        <v>768</v>
      </c>
      <c r="C908" s="300">
        <v>0</v>
      </c>
      <c r="D908" s="300">
        <v>0</v>
      </c>
      <c r="E908" s="301"/>
    </row>
    <row r="909" spans="1:5">
      <c r="A909" s="296">
        <v>2130227</v>
      </c>
      <c r="B909" s="296" t="s">
        <v>769</v>
      </c>
      <c r="C909" s="300">
        <v>0</v>
      </c>
      <c r="D909" s="300">
        <v>0</v>
      </c>
      <c r="E909" s="301"/>
    </row>
    <row r="910" spans="1:5">
      <c r="A910" s="296">
        <v>2130234</v>
      </c>
      <c r="B910" s="296" t="s">
        <v>770</v>
      </c>
      <c r="C910" s="300">
        <v>25</v>
      </c>
      <c r="D910" s="300">
        <v>24</v>
      </c>
      <c r="E910" s="301">
        <f>C910/D910</f>
        <v>1.04166666666667</v>
      </c>
    </row>
    <row r="911" spans="1:5">
      <c r="A911" s="296">
        <v>2130236</v>
      </c>
      <c r="B911" s="296" t="s">
        <v>771</v>
      </c>
      <c r="C911" s="300">
        <v>0</v>
      </c>
      <c r="D911" s="300">
        <v>0</v>
      </c>
      <c r="E911" s="301"/>
    </row>
    <row r="912" spans="1:5">
      <c r="A912" s="296">
        <v>2130237</v>
      </c>
      <c r="B912" s="296" t="s">
        <v>740</v>
      </c>
      <c r="C912" s="300">
        <v>0</v>
      </c>
      <c r="D912" s="300">
        <v>0</v>
      </c>
      <c r="E912" s="301"/>
    </row>
    <row r="913" spans="1:5">
      <c r="A913" s="296">
        <v>2130238</v>
      </c>
      <c r="B913" s="296" t="s">
        <v>772</v>
      </c>
      <c r="C913" s="300">
        <v>0</v>
      </c>
      <c r="D913" s="300">
        <v>0</v>
      </c>
      <c r="E913" s="301"/>
    </row>
    <row r="914" spans="1:5">
      <c r="A914" s="296">
        <v>2130299</v>
      </c>
      <c r="B914" s="296" t="s">
        <v>773</v>
      </c>
      <c r="C914" s="300">
        <v>9913</v>
      </c>
      <c r="D914" s="300">
        <v>2263</v>
      </c>
      <c r="E914" s="301">
        <f>C914/D914</f>
        <v>4.38046840477243</v>
      </c>
    </row>
    <row r="915" spans="1:5">
      <c r="A915" s="296">
        <v>21303</v>
      </c>
      <c r="B915" s="297" t="s">
        <v>774</v>
      </c>
      <c r="C915" s="300">
        <v>22555</v>
      </c>
      <c r="D915" s="300">
        <v>7658</v>
      </c>
      <c r="E915" s="301">
        <f>C915/D915</f>
        <v>2.94528597545051</v>
      </c>
    </row>
    <row r="916" spans="1:5">
      <c r="A916" s="296">
        <v>2130301</v>
      </c>
      <c r="B916" s="296" t="s">
        <v>101</v>
      </c>
      <c r="C916" s="300">
        <v>2069</v>
      </c>
      <c r="D916" s="300">
        <v>1582</v>
      </c>
      <c r="E916" s="301">
        <f>C916/D916</f>
        <v>1.3078381795196</v>
      </c>
    </row>
    <row r="917" spans="1:5">
      <c r="A917" s="296">
        <v>2130302</v>
      </c>
      <c r="B917" s="296" t="s">
        <v>102</v>
      </c>
      <c r="C917" s="300">
        <v>0</v>
      </c>
      <c r="D917" s="300">
        <v>0</v>
      </c>
      <c r="E917" s="301"/>
    </row>
    <row r="918" spans="1:5">
      <c r="A918" s="296">
        <v>2130303</v>
      </c>
      <c r="B918" s="296" t="s">
        <v>103</v>
      </c>
      <c r="C918" s="300">
        <v>0</v>
      </c>
      <c r="D918" s="300">
        <v>0</v>
      </c>
      <c r="E918" s="301"/>
    </row>
    <row r="919" spans="1:5">
      <c r="A919" s="296">
        <v>2130304</v>
      </c>
      <c r="B919" s="296" t="s">
        <v>775</v>
      </c>
      <c r="C919" s="300">
        <v>0</v>
      </c>
      <c r="D919" s="300">
        <v>0</v>
      </c>
      <c r="E919" s="301"/>
    </row>
    <row r="920" spans="1:5">
      <c r="A920" s="296">
        <v>2130305</v>
      </c>
      <c r="B920" s="296" t="s">
        <v>776</v>
      </c>
      <c r="C920" s="300">
        <v>19934</v>
      </c>
      <c r="D920" s="300">
        <v>1000</v>
      </c>
      <c r="E920" s="301">
        <f>C920/D920</f>
        <v>19.934</v>
      </c>
    </row>
    <row r="921" spans="1:5">
      <c r="A921" s="296">
        <v>2130306</v>
      </c>
      <c r="B921" s="296" t="s">
        <v>777</v>
      </c>
      <c r="C921" s="300">
        <v>290</v>
      </c>
      <c r="D921" s="300">
        <v>285</v>
      </c>
      <c r="E921" s="301">
        <f>C921/D921</f>
        <v>1.01754385964912</v>
      </c>
    </row>
    <row r="922" spans="1:5">
      <c r="A922" s="296">
        <v>2130307</v>
      </c>
      <c r="B922" s="296" t="s">
        <v>778</v>
      </c>
      <c r="C922" s="300">
        <v>0</v>
      </c>
      <c r="D922" s="300">
        <v>0</v>
      </c>
      <c r="E922" s="301"/>
    </row>
    <row r="923" spans="1:5">
      <c r="A923" s="296">
        <v>2130308</v>
      </c>
      <c r="B923" s="296" t="s">
        <v>779</v>
      </c>
      <c r="C923" s="300">
        <v>11</v>
      </c>
      <c r="D923" s="300">
        <v>10</v>
      </c>
      <c r="E923" s="301">
        <f>C923/D923</f>
        <v>1.1</v>
      </c>
    </row>
    <row r="924" spans="1:5">
      <c r="A924" s="296">
        <v>2130309</v>
      </c>
      <c r="B924" s="296" t="s">
        <v>780</v>
      </c>
      <c r="C924" s="300">
        <v>0</v>
      </c>
      <c r="D924" s="300">
        <v>0</v>
      </c>
      <c r="E924" s="301"/>
    </row>
    <row r="925" spans="1:5">
      <c r="A925" s="296">
        <v>2130310</v>
      </c>
      <c r="B925" s="296" t="s">
        <v>781</v>
      </c>
      <c r="C925" s="300">
        <v>0</v>
      </c>
      <c r="D925" s="300">
        <v>0</v>
      </c>
      <c r="E925" s="301"/>
    </row>
    <row r="926" spans="1:5">
      <c r="A926" s="296">
        <v>2130311</v>
      </c>
      <c r="B926" s="296" t="s">
        <v>782</v>
      </c>
      <c r="C926" s="300">
        <v>0</v>
      </c>
      <c r="D926" s="300">
        <v>0</v>
      </c>
      <c r="E926" s="301"/>
    </row>
    <row r="927" spans="1:5">
      <c r="A927" s="296">
        <v>2130312</v>
      </c>
      <c r="B927" s="296" t="s">
        <v>783</v>
      </c>
      <c r="C927" s="300">
        <v>40</v>
      </c>
      <c r="D927" s="300">
        <v>0</v>
      </c>
      <c r="E927" s="301"/>
    </row>
    <row r="928" spans="1:5">
      <c r="A928" s="296">
        <v>2130313</v>
      </c>
      <c r="B928" s="296" t="s">
        <v>784</v>
      </c>
      <c r="C928" s="300">
        <v>7</v>
      </c>
      <c r="D928" s="300">
        <v>6</v>
      </c>
      <c r="E928" s="301">
        <f>C928/D928</f>
        <v>1.16666666666667</v>
      </c>
    </row>
    <row r="929" spans="1:5">
      <c r="A929" s="296">
        <v>2130314</v>
      </c>
      <c r="B929" s="296" t="s">
        <v>785</v>
      </c>
      <c r="C929" s="300">
        <v>65</v>
      </c>
      <c r="D929" s="300">
        <v>62</v>
      </c>
      <c r="E929" s="301">
        <f>C929/D929</f>
        <v>1.04838709677419</v>
      </c>
    </row>
    <row r="930" spans="1:5">
      <c r="A930" s="296">
        <v>2130315</v>
      </c>
      <c r="B930" s="296" t="s">
        <v>786</v>
      </c>
      <c r="C930" s="300">
        <v>0</v>
      </c>
      <c r="D930" s="300">
        <v>0</v>
      </c>
      <c r="E930" s="301"/>
    </row>
    <row r="931" spans="1:5">
      <c r="A931" s="296">
        <v>2130316</v>
      </c>
      <c r="B931" s="296" t="s">
        <v>787</v>
      </c>
      <c r="C931" s="300">
        <v>0</v>
      </c>
      <c r="D931" s="300">
        <v>0</v>
      </c>
      <c r="E931" s="301"/>
    </row>
    <row r="932" spans="1:5">
      <c r="A932" s="296">
        <v>2130317</v>
      </c>
      <c r="B932" s="296" t="s">
        <v>788</v>
      </c>
      <c r="C932" s="300">
        <v>0</v>
      </c>
      <c r="D932" s="300">
        <v>0</v>
      </c>
      <c r="E932" s="301"/>
    </row>
    <row r="933" spans="1:5">
      <c r="A933" s="296">
        <v>2130318</v>
      </c>
      <c r="B933" s="296" t="s">
        <v>789</v>
      </c>
      <c r="C933" s="300">
        <v>0</v>
      </c>
      <c r="D933" s="300">
        <v>0</v>
      </c>
      <c r="E933" s="301"/>
    </row>
    <row r="934" spans="1:5">
      <c r="A934" s="296">
        <v>2130319</v>
      </c>
      <c r="B934" s="296" t="s">
        <v>790</v>
      </c>
      <c r="C934" s="300">
        <v>0</v>
      </c>
      <c r="D934" s="300">
        <v>252</v>
      </c>
      <c r="E934" s="301">
        <f>C934/D934</f>
        <v>0</v>
      </c>
    </row>
    <row r="935" spans="1:5">
      <c r="A935" s="296">
        <v>2130321</v>
      </c>
      <c r="B935" s="296" t="s">
        <v>791</v>
      </c>
      <c r="C935" s="300">
        <v>0</v>
      </c>
      <c r="D935" s="300">
        <v>0</v>
      </c>
      <c r="E935" s="301"/>
    </row>
    <row r="936" spans="1:5">
      <c r="A936" s="296">
        <v>2130322</v>
      </c>
      <c r="B936" s="296" t="s">
        <v>792</v>
      </c>
      <c r="C936" s="300">
        <v>0</v>
      </c>
      <c r="D936" s="300">
        <v>0</v>
      </c>
      <c r="E936" s="301"/>
    </row>
    <row r="937" spans="1:5">
      <c r="A937" s="296">
        <v>2130333</v>
      </c>
      <c r="B937" s="296" t="s">
        <v>767</v>
      </c>
      <c r="C937" s="300">
        <v>0</v>
      </c>
      <c r="D937" s="300">
        <v>0</v>
      </c>
      <c r="E937" s="301"/>
    </row>
    <row r="938" spans="1:5">
      <c r="A938" s="296">
        <v>2130334</v>
      </c>
      <c r="B938" s="296" t="s">
        <v>793</v>
      </c>
      <c r="C938" s="300">
        <v>0</v>
      </c>
      <c r="D938" s="300">
        <v>0</v>
      </c>
      <c r="E938" s="301"/>
    </row>
    <row r="939" spans="1:5">
      <c r="A939" s="296">
        <v>2130335</v>
      </c>
      <c r="B939" s="296" t="s">
        <v>794</v>
      </c>
      <c r="C939" s="300">
        <v>0</v>
      </c>
      <c r="D939" s="300">
        <v>0</v>
      </c>
      <c r="E939" s="301"/>
    </row>
    <row r="940" spans="1:5">
      <c r="A940" s="296">
        <v>2130336</v>
      </c>
      <c r="B940" s="296" t="s">
        <v>795</v>
      </c>
      <c r="C940" s="300">
        <v>0</v>
      </c>
      <c r="D940" s="300">
        <v>0</v>
      </c>
      <c r="E940" s="301"/>
    </row>
    <row r="941" spans="1:5">
      <c r="A941" s="296">
        <v>2130337</v>
      </c>
      <c r="B941" s="296" t="s">
        <v>796</v>
      </c>
      <c r="C941" s="300">
        <v>0</v>
      </c>
      <c r="D941" s="300">
        <v>0</v>
      </c>
      <c r="E941" s="301"/>
    </row>
    <row r="942" spans="1:5">
      <c r="A942" s="296">
        <v>2130399</v>
      </c>
      <c r="B942" s="296" t="s">
        <v>797</v>
      </c>
      <c r="C942" s="300">
        <v>139</v>
      </c>
      <c r="D942" s="300">
        <v>4461</v>
      </c>
      <c r="E942" s="301">
        <f>C942/D942</f>
        <v>0.0311589329746694</v>
      </c>
    </row>
    <row r="943" spans="1:5">
      <c r="A943" s="296">
        <v>21305</v>
      </c>
      <c r="B943" s="297" t="s">
        <v>798</v>
      </c>
      <c r="C943" s="300">
        <v>11294</v>
      </c>
      <c r="D943" s="300">
        <v>11068</v>
      </c>
      <c r="E943" s="301">
        <f>C943/D943</f>
        <v>1.0204192265992</v>
      </c>
    </row>
    <row r="944" spans="1:5">
      <c r="A944" s="296">
        <v>2130501</v>
      </c>
      <c r="B944" s="296" t="s">
        <v>101</v>
      </c>
      <c r="C944" s="300">
        <v>2900</v>
      </c>
      <c r="D944" s="300">
        <v>2806</v>
      </c>
      <c r="E944" s="301">
        <f>C944/D944</f>
        <v>1.03349964362081</v>
      </c>
    </row>
    <row r="945" spans="1:5">
      <c r="A945" s="296">
        <v>2130502</v>
      </c>
      <c r="B945" s="296" t="s">
        <v>102</v>
      </c>
      <c r="C945" s="300">
        <v>19</v>
      </c>
      <c r="D945" s="300">
        <v>0</v>
      </c>
      <c r="E945" s="301"/>
    </row>
    <row r="946" spans="1:5">
      <c r="A946" s="296">
        <v>2130503</v>
      </c>
      <c r="B946" s="296" t="s">
        <v>103</v>
      </c>
      <c r="C946" s="300">
        <v>0</v>
      </c>
      <c r="D946" s="300">
        <v>0</v>
      </c>
      <c r="E946" s="301"/>
    </row>
    <row r="947" spans="1:5">
      <c r="A947" s="296">
        <v>2130504</v>
      </c>
      <c r="B947" s="296" t="s">
        <v>799</v>
      </c>
      <c r="C947" s="300">
        <v>190</v>
      </c>
      <c r="D947" s="300">
        <v>183</v>
      </c>
      <c r="E947" s="301">
        <f>C947/D947</f>
        <v>1.03825136612022</v>
      </c>
    </row>
    <row r="948" spans="1:5">
      <c r="A948" s="296">
        <v>2130505</v>
      </c>
      <c r="B948" s="296" t="s">
        <v>800</v>
      </c>
      <c r="C948" s="300">
        <v>900</v>
      </c>
      <c r="D948" s="300">
        <v>880</v>
      </c>
      <c r="E948" s="301">
        <f>C948/D948</f>
        <v>1.02272727272727</v>
      </c>
    </row>
    <row r="949" spans="1:5">
      <c r="A949" s="296">
        <v>2130506</v>
      </c>
      <c r="B949" s="296" t="s">
        <v>801</v>
      </c>
      <c r="C949" s="300">
        <v>140</v>
      </c>
      <c r="D949" s="300">
        <v>130</v>
      </c>
      <c r="E949" s="301">
        <f>C949/D949</f>
        <v>1.07692307692308</v>
      </c>
    </row>
    <row r="950" spans="1:5">
      <c r="A950" s="296">
        <v>2130507</v>
      </c>
      <c r="B950" s="296" t="s">
        <v>802</v>
      </c>
      <c r="C950" s="300">
        <v>0</v>
      </c>
      <c r="D950" s="300">
        <v>0</v>
      </c>
      <c r="E950" s="301"/>
    </row>
    <row r="951" spans="1:5">
      <c r="A951" s="296">
        <v>2130508</v>
      </c>
      <c r="B951" s="296" t="s">
        <v>803</v>
      </c>
      <c r="C951" s="300">
        <v>0</v>
      </c>
      <c r="D951" s="300">
        <v>0</v>
      </c>
      <c r="E951" s="301"/>
    </row>
    <row r="952" spans="1:5">
      <c r="A952" s="296">
        <v>2130550</v>
      </c>
      <c r="B952" s="296" t="s">
        <v>110</v>
      </c>
      <c r="C952" s="300">
        <v>45</v>
      </c>
      <c r="D952" s="300">
        <v>43</v>
      </c>
      <c r="E952" s="301">
        <f>C952/D952</f>
        <v>1.04651162790698</v>
      </c>
    </row>
    <row r="953" spans="1:5">
      <c r="A953" s="296">
        <v>2130599</v>
      </c>
      <c r="B953" s="296" t="s">
        <v>804</v>
      </c>
      <c r="C953" s="300">
        <v>7100</v>
      </c>
      <c r="D953" s="300">
        <v>7026</v>
      </c>
      <c r="E953" s="301">
        <f>C953/D953</f>
        <v>1.01053230856818</v>
      </c>
    </row>
    <row r="954" spans="1:5">
      <c r="A954" s="296">
        <v>21307</v>
      </c>
      <c r="B954" s="297" t="s">
        <v>805</v>
      </c>
      <c r="C954" s="300">
        <v>6511</v>
      </c>
      <c r="D954" s="300">
        <v>6480</v>
      </c>
      <c r="E954" s="301">
        <f>C954/D954</f>
        <v>1.00478395061728</v>
      </c>
    </row>
    <row r="955" spans="1:5">
      <c r="A955" s="296">
        <v>2130701</v>
      </c>
      <c r="B955" s="296" t="s">
        <v>806</v>
      </c>
      <c r="C955" s="300">
        <v>530</v>
      </c>
      <c r="D955" s="300">
        <v>528</v>
      </c>
      <c r="E955" s="301">
        <f>C955/D955</f>
        <v>1.00378787878788</v>
      </c>
    </row>
    <row r="956" spans="1:5">
      <c r="A956" s="296">
        <v>2130704</v>
      </c>
      <c r="B956" s="296" t="s">
        <v>807</v>
      </c>
      <c r="C956" s="300">
        <v>0</v>
      </c>
      <c r="D956" s="300">
        <v>0</v>
      </c>
      <c r="E956" s="301"/>
    </row>
    <row r="957" spans="1:5">
      <c r="A957" s="296">
        <v>2130705</v>
      </c>
      <c r="B957" s="296" t="s">
        <v>808</v>
      </c>
      <c r="C957" s="300">
        <v>5900</v>
      </c>
      <c r="D957" s="300">
        <v>5872</v>
      </c>
      <c r="E957" s="301">
        <f>C957/D957</f>
        <v>1.00476839237057</v>
      </c>
    </row>
    <row r="958" spans="1:5">
      <c r="A958" s="296">
        <v>2130706</v>
      </c>
      <c r="B958" s="296" t="s">
        <v>809</v>
      </c>
      <c r="C958" s="300">
        <v>0</v>
      </c>
      <c r="D958" s="300">
        <v>0</v>
      </c>
      <c r="E958" s="301"/>
    </row>
    <row r="959" spans="1:5">
      <c r="A959" s="296">
        <v>2130707</v>
      </c>
      <c r="B959" s="296" t="s">
        <v>810</v>
      </c>
      <c r="C959" s="300">
        <v>81</v>
      </c>
      <c r="D959" s="300">
        <v>80</v>
      </c>
      <c r="E959" s="301">
        <f>C959/D959</f>
        <v>1.0125</v>
      </c>
    </row>
    <row r="960" spans="1:5">
      <c r="A960" s="296">
        <v>2130799</v>
      </c>
      <c r="B960" s="296" t="s">
        <v>811</v>
      </c>
      <c r="C960" s="300">
        <v>0</v>
      </c>
      <c r="D960" s="300">
        <v>0</v>
      </c>
      <c r="E960" s="301"/>
    </row>
    <row r="961" spans="1:5">
      <c r="A961" s="296">
        <v>21308</v>
      </c>
      <c r="B961" s="297" t="s">
        <v>812</v>
      </c>
      <c r="C961" s="300">
        <v>4760</v>
      </c>
      <c r="D961" s="300">
        <v>4698</v>
      </c>
      <c r="E961" s="301">
        <f>C961/D961</f>
        <v>1.01319710515113</v>
      </c>
    </row>
    <row r="962" spans="1:5">
      <c r="A962" s="296">
        <v>2130801</v>
      </c>
      <c r="B962" s="296" t="s">
        <v>813</v>
      </c>
      <c r="C962" s="300">
        <v>0</v>
      </c>
      <c r="D962" s="300">
        <v>0</v>
      </c>
      <c r="E962" s="301"/>
    </row>
    <row r="963" spans="1:5">
      <c r="A963" s="296">
        <v>2130803</v>
      </c>
      <c r="B963" s="296" t="s">
        <v>814</v>
      </c>
      <c r="C963" s="300">
        <v>4600</v>
      </c>
      <c r="D963" s="300">
        <v>4539</v>
      </c>
      <c r="E963" s="301">
        <f>C963/D963</f>
        <v>1.01343908349857</v>
      </c>
    </row>
    <row r="964" spans="1:5">
      <c r="A964" s="296">
        <v>2130804</v>
      </c>
      <c r="B964" s="296" t="s">
        <v>815</v>
      </c>
      <c r="C964" s="300">
        <v>160</v>
      </c>
      <c r="D964" s="300">
        <v>159</v>
      </c>
      <c r="E964" s="301">
        <f>C964/D964</f>
        <v>1.0062893081761</v>
      </c>
    </row>
    <row r="965" spans="1:5">
      <c r="A965" s="296">
        <v>2130805</v>
      </c>
      <c r="B965" s="296" t="s">
        <v>816</v>
      </c>
      <c r="C965" s="300">
        <v>0</v>
      </c>
      <c r="D965" s="300">
        <v>0</v>
      </c>
      <c r="E965" s="301"/>
    </row>
    <row r="966" spans="1:5">
      <c r="A966" s="296">
        <v>2130899</v>
      </c>
      <c r="B966" s="296" t="s">
        <v>817</v>
      </c>
      <c r="C966" s="300">
        <v>0</v>
      </c>
      <c r="D966" s="300">
        <v>0</v>
      </c>
      <c r="E966" s="301"/>
    </row>
    <row r="967" spans="1:5">
      <c r="A967" s="296">
        <v>21309</v>
      </c>
      <c r="B967" s="297" t="s">
        <v>818</v>
      </c>
      <c r="C967" s="300">
        <v>2200</v>
      </c>
      <c r="D967" s="300">
        <v>2196</v>
      </c>
      <c r="E967" s="301">
        <f>C967/D967</f>
        <v>1.00182149362477</v>
      </c>
    </row>
    <row r="968" spans="1:5">
      <c r="A968" s="296">
        <v>2130901</v>
      </c>
      <c r="B968" s="296" t="s">
        <v>819</v>
      </c>
      <c r="C968" s="300">
        <v>0</v>
      </c>
      <c r="D968" s="300">
        <v>0</v>
      </c>
      <c r="E968" s="301"/>
    </row>
    <row r="969" spans="1:5">
      <c r="A969" s="296">
        <v>2130999</v>
      </c>
      <c r="B969" s="296" t="s">
        <v>820</v>
      </c>
      <c r="C969" s="300">
        <v>2200</v>
      </c>
      <c r="D969" s="300">
        <v>2196</v>
      </c>
      <c r="E969" s="301">
        <f>C969/D969</f>
        <v>1.00182149362477</v>
      </c>
    </row>
    <row r="970" spans="1:5">
      <c r="A970" s="296">
        <v>21399</v>
      </c>
      <c r="B970" s="297" t="s">
        <v>821</v>
      </c>
      <c r="C970" s="300">
        <v>2400</v>
      </c>
      <c r="D970" s="300">
        <v>2310</v>
      </c>
      <c r="E970" s="301">
        <f>C970/D970</f>
        <v>1.03896103896104</v>
      </c>
    </row>
    <row r="971" spans="1:5">
      <c r="A971" s="296">
        <v>2139901</v>
      </c>
      <c r="B971" s="296" t="s">
        <v>822</v>
      </c>
      <c r="C971" s="300">
        <v>0</v>
      </c>
      <c r="D971" s="300">
        <v>0</v>
      </c>
      <c r="E971" s="301"/>
    </row>
    <row r="972" spans="1:5">
      <c r="A972" s="296">
        <v>2139999</v>
      </c>
      <c r="B972" s="296" t="s">
        <v>823</v>
      </c>
      <c r="C972" s="300">
        <v>2400</v>
      </c>
      <c r="D972" s="300">
        <v>2310</v>
      </c>
      <c r="E972" s="301">
        <f>C972/D972</f>
        <v>1.03896103896104</v>
      </c>
    </row>
    <row r="973" spans="1:5">
      <c r="A973" s="296">
        <v>214</v>
      </c>
      <c r="B973" s="297" t="s">
        <v>824</v>
      </c>
      <c r="C973" s="300">
        <v>8016</v>
      </c>
      <c r="D973" s="300">
        <v>11599</v>
      </c>
      <c r="E973" s="301">
        <f>C973/D973</f>
        <v>0.691094059832744</v>
      </c>
    </row>
    <row r="974" spans="1:5">
      <c r="A974" s="296">
        <v>21401</v>
      </c>
      <c r="B974" s="297" t="s">
        <v>825</v>
      </c>
      <c r="C974" s="300">
        <v>7938</v>
      </c>
      <c r="D974" s="300">
        <v>10526</v>
      </c>
      <c r="E974" s="301">
        <f>C974/D974</f>
        <v>0.754132623978719</v>
      </c>
    </row>
    <row r="975" spans="1:5">
      <c r="A975" s="296">
        <v>2140101</v>
      </c>
      <c r="B975" s="296" t="s">
        <v>101</v>
      </c>
      <c r="C975" s="300">
        <v>3001</v>
      </c>
      <c r="D975" s="300">
        <v>1692</v>
      </c>
      <c r="E975" s="301">
        <f>C975/D975</f>
        <v>1.77364066193853</v>
      </c>
    </row>
    <row r="976" spans="1:5">
      <c r="A976" s="296">
        <v>2140102</v>
      </c>
      <c r="B976" s="296" t="s">
        <v>102</v>
      </c>
      <c r="C976" s="300">
        <v>6</v>
      </c>
      <c r="D976" s="300">
        <v>7</v>
      </c>
      <c r="E976" s="301">
        <f>C976/D976</f>
        <v>0.857142857142857</v>
      </c>
    </row>
    <row r="977" spans="1:5">
      <c r="A977" s="296">
        <v>2140103</v>
      </c>
      <c r="B977" s="296" t="s">
        <v>103</v>
      </c>
      <c r="C977" s="300">
        <v>0</v>
      </c>
      <c r="D977" s="300">
        <v>0</v>
      </c>
      <c r="E977" s="301"/>
    </row>
    <row r="978" spans="1:5">
      <c r="A978" s="296">
        <v>2140104</v>
      </c>
      <c r="B978" s="296" t="s">
        <v>826</v>
      </c>
      <c r="C978" s="300">
        <v>3200</v>
      </c>
      <c r="D978" s="300">
        <v>3211</v>
      </c>
      <c r="E978" s="301">
        <f>C978/D978</f>
        <v>0.996574275926503</v>
      </c>
    </row>
    <row r="979" spans="1:5">
      <c r="A979" s="296">
        <v>2140106</v>
      </c>
      <c r="B979" s="296" t="s">
        <v>827</v>
      </c>
      <c r="C979" s="300">
        <v>1000</v>
      </c>
      <c r="D979" s="300">
        <v>1072</v>
      </c>
      <c r="E979" s="301">
        <f>C979/D979</f>
        <v>0.932835820895522</v>
      </c>
    </row>
    <row r="980" spans="1:5">
      <c r="A980" s="296">
        <v>2140109</v>
      </c>
      <c r="B980" s="296" t="s">
        <v>828</v>
      </c>
      <c r="C980" s="300">
        <v>0</v>
      </c>
      <c r="D980" s="300">
        <v>0</v>
      </c>
      <c r="E980" s="301"/>
    </row>
    <row r="981" spans="1:5">
      <c r="A981" s="296">
        <v>2140110</v>
      </c>
      <c r="B981" s="296" t="s">
        <v>829</v>
      </c>
      <c r="C981" s="300">
        <v>332</v>
      </c>
      <c r="D981" s="300">
        <v>77</v>
      </c>
      <c r="E981" s="301">
        <f>C981/D981</f>
        <v>4.31168831168831</v>
      </c>
    </row>
    <row r="982" spans="1:5">
      <c r="A982" s="296">
        <v>2140112</v>
      </c>
      <c r="B982" s="296" t="s">
        <v>830</v>
      </c>
      <c r="C982" s="300">
        <v>98</v>
      </c>
      <c r="D982" s="300">
        <v>35</v>
      </c>
      <c r="E982" s="301">
        <f>C982/D982</f>
        <v>2.8</v>
      </c>
    </row>
    <row r="983" spans="1:5">
      <c r="A983" s="296">
        <v>2140114</v>
      </c>
      <c r="B983" s="296" t="s">
        <v>831</v>
      </c>
      <c r="C983" s="300">
        <v>0</v>
      </c>
      <c r="D983" s="300">
        <v>0</v>
      </c>
      <c r="E983" s="301"/>
    </row>
    <row r="984" spans="1:5">
      <c r="A984" s="296">
        <v>2140122</v>
      </c>
      <c r="B984" s="296" t="s">
        <v>832</v>
      </c>
      <c r="C984" s="300">
        <v>0</v>
      </c>
      <c r="D984" s="300">
        <v>0</v>
      </c>
      <c r="E984" s="301"/>
    </row>
    <row r="985" spans="1:5">
      <c r="A985" s="296">
        <v>2140123</v>
      </c>
      <c r="B985" s="296" t="s">
        <v>833</v>
      </c>
      <c r="C985" s="300">
        <v>0</v>
      </c>
      <c r="D985" s="300">
        <v>0</v>
      </c>
      <c r="E985" s="301"/>
    </row>
    <row r="986" spans="1:5">
      <c r="A986" s="296">
        <v>2140127</v>
      </c>
      <c r="B986" s="296" t="s">
        <v>834</v>
      </c>
      <c r="C986" s="300">
        <v>0</v>
      </c>
      <c r="D986" s="300">
        <v>0</v>
      </c>
      <c r="E986" s="301"/>
    </row>
    <row r="987" spans="1:5">
      <c r="A987" s="296">
        <v>2140128</v>
      </c>
      <c r="B987" s="296" t="s">
        <v>835</v>
      </c>
      <c r="C987" s="300">
        <v>0</v>
      </c>
      <c r="D987" s="300">
        <v>0</v>
      </c>
      <c r="E987" s="301"/>
    </row>
    <row r="988" spans="1:5">
      <c r="A988" s="296">
        <v>2140129</v>
      </c>
      <c r="B988" s="296" t="s">
        <v>836</v>
      </c>
      <c r="C988" s="300">
        <v>0</v>
      </c>
      <c r="D988" s="300">
        <v>0</v>
      </c>
      <c r="E988" s="301"/>
    </row>
    <row r="989" spans="1:5">
      <c r="A989" s="296">
        <v>2140130</v>
      </c>
      <c r="B989" s="296" t="s">
        <v>837</v>
      </c>
      <c r="C989" s="300">
        <v>0</v>
      </c>
      <c r="D989" s="300">
        <v>0</v>
      </c>
      <c r="E989" s="301"/>
    </row>
    <row r="990" spans="1:5">
      <c r="A990" s="296">
        <v>2140131</v>
      </c>
      <c r="B990" s="296" t="s">
        <v>838</v>
      </c>
      <c r="C990" s="300">
        <v>0</v>
      </c>
      <c r="D990" s="300">
        <v>0</v>
      </c>
      <c r="E990" s="301"/>
    </row>
    <row r="991" spans="1:5">
      <c r="A991" s="296">
        <v>2140133</v>
      </c>
      <c r="B991" s="296" t="s">
        <v>839</v>
      </c>
      <c r="C991" s="300">
        <v>0</v>
      </c>
      <c r="D991" s="300">
        <v>0</v>
      </c>
      <c r="E991" s="301"/>
    </row>
    <row r="992" spans="1:5">
      <c r="A992" s="296">
        <v>2140136</v>
      </c>
      <c r="B992" s="296" t="s">
        <v>840</v>
      </c>
      <c r="C992" s="300">
        <v>60</v>
      </c>
      <c r="D992" s="300">
        <v>63</v>
      </c>
      <c r="E992" s="301">
        <f>C992/D992</f>
        <v>0.952380952380952</v>
      </c>
    </row>
    <row r="993" spans="1:5">
      <c r="A993" s="296">
        <v>2140138</v>
      </c>
      <c r="B993" s="296" t="s">
        <v>841</v>
      </c>
      <c r="C993" s="300">
        <v>0</v>
      </c>
      <c r="D993" s="300">
        <v>0</v>
      </c>
      <c r="E993" s="301"/>
    </row>
    <row r="994" spans="1:5">
      <c r="A994" s="296">
        <v>2140199</v>
      </c>
      <c r="B994" s="296" t="s">
        <v>842</v>
      </c>
      <c r="C994" s="300">
        <v>241</v>
      </c>
      <c r="D994" s="300">
        <v>4369</v>
      </c>
      <c r="E994" s="301">
        <f>C994/D994</f>
        <v>0.0551613641565576</v>
      </c>
    </row>
    <row r="995" spans="1:5">
      <c r="A995" s="296">
        <v>21402</v>
      </c>
      <c r="B995" s="297" t="s">
        <v>843</v>
      </c>
      <c r="C995" s="300">
        <v>0</v>
      </c>
      <c r="D995" s="300">
        <v>0</v>
      </c>
      <c r="E995" s="301"/>
    </row>
    <row r="996" spans="1:5">
      <c r="A996" s="296">
        <v>2140201</v>
      </c>
      <c r="B996" s="296" t="s">
        <v>101</v>
      </c>
      <c r="C996" s="300">
        <v>0</v>
      </c>
      <c r="D996" s="300">
        <v>0</v>
      </c>
      <c r="E996" s="301"/>
    </row>
    <row r="997" spans="1:5">
      <c r="A997" s="296">
        <v>2140202</v>
      </c>
      <c r="B997" s="296" t="s">
        <v>102</v>
      </c>
      <c r="C997" s="300">
        <v>0</v>
      </c>
      <c r="D997" s="300">
        <v>0</v>
      </c>
      <c r="E997" s="301"/>
    </row>
    <row r="998" spans="1:5">
      <c r="A998" s="296">
        <v>2140203</v>
      </c>
      <c r="B998" s="296" t="s">
        <v>103</v>
      </c>
      <c r="C998" s="300">
        <v>0</v>
      </c>
      <c r="D998" s="300">
        <v>0</v>
      </c>
      <c r="E998" s="301"/>
    </row>
    <row r="999" spans="1:5">
      <c r="A999" s="296">
        <v>2140204</v>
      </c>
      <c r="B999" s="296" t="s">
        <v>844</v>
      </c>
      <c r="C999" s="300">
        <v>0</v>
      </c>
      <c r="D999" s="300">
        <v>0</v>
      </c>
      <c r="E999" s="301"/>
    </row>
    <row r="1000" spans="1:5">
      <c r="A1000" s="296">
        <v>2140205</v>
      </c>
      <c r="B1000" s="296" t="s">
        <v>845</v>
      </c>
      <c r="C1000" s="300">
        <v>0</v>
      </c>
      <c r="D1000" s="300">
        <v>0</v>
      </c>
      <c r="E1000" s="301"/>
    </row>
    <row r="1001" spans="1:5">
      <c r="A1001" s="296">
        <v>2140206</v>
      </c>
      <c r="B1001" s="296" t="s">
        <v>846</v>
      </c>
      <c r="C1001" s="300">
        <v>0</v>
      </c>
      <c r="D1001" s="300">
        <v>0</v>
      </c>
      <c r="E1001" s="301"/>
    </row>
    <row r="1002" spans="1:5">
      <c r="A1002" s="296">
        <v>2140207</v>
      </c>
      <c r="B1002" s="296" t="s">
        <v>847</v>
      </c>
      <c r="C1002" s="300">
        <v>0</v>
      </c>
      <c r="D1002" s="300">
        <v>0</v>
      </c>
      <c r="E1002" s="301"/>
    </row>
    <row r="1003" spans="1:5">
      <c r="A1003" s="296">
        <v>2140208</v>
      </c>
      <c r="B1003" s="296" t="s">
        <v>848</v>
      </c>
      <c r="C1003" s="300">
        <v>0</v>
      </c>
      <c r="D1003" s="300">
        <v>0</v>
      </c>
      <c r="E1003" s="301"/>
    </row>
    <row r="1004" spans="1:5">
      <c r="A1004" s="296">
        <v>2140299</v>
      </c>
      <c r="B1004" s="296" t="s">
        <v>849</v>
      </c>
      <c r="C1004" s="300">
        <v>0</v>
      </c>
      <c r="D1004" s="300">
        <v>0</v>
      </c>
      <c r="E1004" s="301"/>
    </row>
    <row r="1005" spans="1:5">
      <c r="A1005" s="296">
        <v>21403</v>
      </c>
      <c r="B1005" s="297" t="s">
        <v>850</v>
      </c>
      <c r="C1005" s="300">
        <v>0</v>
      </c>
      <c r="D1005" s="300">
        <v>0</v>
      </c>
      <c r="E1005" s="301"/>
    </row>
    <row r="1006" spans="1:5">
      <c r="A1006" s="296">
        <v>2140301</v>
      </c>
      <c r="B1006" s="296" t="s">
        <v>101</v>
      </c>
      <c r="C1006" s="300">
        <v>0</v>
      </c>
      <c r="D1006" s="300">
        <v>0</v>
      </c>
      <c r="E1006" s="301"/>
    </row>
    <row r="1007" spans="1:5">
      <c r="A1007" s="296">
        <v>2140302</v>
      </c>
      <c r="B1007" s="296" t="s">
        <v>102</v>
      </c>
      <c r="C1007" s="300">
        <v>0</v>
      </c>
      <c r="D1007" s="300">
        <v>0</v>
      </c>
      <c r="E1007" s="301"/>
    </row>
    <row r="1008" spans="1:5">
      <c r="A1008" s="296">
        <v>2140303</v>
      </c>
      <c r="B1008" s="296" t="s">
        <v>103</v>
      </c>
      <c r="C1008" s="300">
        <v>0</v>
      </c>
      <c r="D1008" s="300">
        <v>0</v>
      </c>
      <c r="E1008" s="301"/>
    </row>
    <row r="1009" spans="1:5">
      <c r="A1009" s="296">
        <v>2140304</v>
      </c>
      <c r="B1009" s="296" t="s">
        <v>851</v>
      </c>
      <c r="C1009" s="300">
        <v>0</v>
      </c>
      <c r="D1009" s="300">
        <v>0</v>
      </c>
      <c r="E1009" s="301"/>
    </row>
    <row r="1010" spans="1:5">
      <c r="A1010" s="296">
        <v>2140305</v>
      </c>
      <c r="B1010" s="296" t="s">
        <v>852</v>
      </c>
      <c r="C1010" s="300">
        <v>0</v>
      </c>
      <c r="D1010" s="300">
        <v>0</v>
      </c>
      <c r="E1010" s="301"/>
    </row>
    <row r="1011" spans="1:5">
      <c r="A1011" s="296">
        <v>2140306</v>
      </c>
      <c r="B1011" s="296" t="s">
        <v>853</v>
      </c>
      <c r="C1011" s="300">
        <v>0</v>
      </c>
      <c r="D1011" s="300">
        <v>0</v>
      </c>
      <c r="E1011" s="301"/>
    </row>
    <row r="1012" spans="1:5">
      <c r="A1012" s="296">
        <v>2140307</v>
      </c>
      <c r="B1012" s="296" t="s">
        <v>854</v>
      </c>
      <c r="C1012" s="300">
        <v>0</v>
      </c>
      <c r="D1012" s="300">
        <v>0</v>
      </c>
      <c r="E1012" s="301"/>
    </row>
    <row r="1013" spans="1:5">
      <c r="A1013" s="296">
        <v>2140308</v>
      </c>
      <c r="B1013" s="296" t="s">
        <v>855</v>
      </c>
      <c r="C1013" s="300">
        <v>0</v>
      </c>
      <c r="D1013" s="300">
        <v>0</v>
      </c>
      <c r="E1013" s="301"/>
    </row>
    <row r="1014" spans="1:5">
      <c r="A1014" s="296">
        <v>2140399</v>
      </c>
      <c r="B1014" s="296" t="s">
        <v>856</v>
      </c>
      <c r="C1014" s="300">
        <v>0</v>
      </c>
      <c r="D1014" s="300">
        <v>0</v>
      </c>
      <c r="E1014" s="301"/>
    </row>
    <row r="1015" spans="1:5">
      <c r="A1015" s="296">
        <v>21405</v>
      </c>
      <c r="B1015" s="297" t="s">
        <v>857</v>
      </c>
      <c r="C1015" s="300">
        <v>0</v>
      </c>
      <c r="D1015" s="300">
        <v>0</v>
      </c>
      <c r="E1015" s="301"/>
    </row>
    <row r="1016" spans="1:5">
      <c r="A1016" s="296">
        <v>2140501</v>
      </c>
      <c r="B1016" s="296" t="s">
        <v>101</v>
      </c>
      <c r="C1016" s="300">
        <v>0</v>
      </c>
      <c r="D1016" s="300">
        <v>0</v>
      </c>
      <c r="E1016" s="301"/>
    </row>
    <row r="1017" spans="1:5">
      <c r="A1017" s="296">
        <v>2140502</v>
      </c>
      <c r="B1017" s="296" t="s">
        <v>102</v>
      </c>
      <c r="C1017" s="300">
        <v>0</v>
      </c>
      <c r="D1017" s="300">
        <v>0</v>
      </c>
      <c r="E1017" s="301"/>
    </row>
    <row r="1018" spans="1:5">
      <c r="A1018" s="296">
        <v>2140503</v>
      </c>
      <c r="B1018" s="296" t="s">
        <v>103</v>
      </c>
      <c r="C1018" s="300">
        <v>0</v>
      </c>
      <c r="D1018" s="300">
        <v>0</v>
      </c>
      <c r="E1018" s="301"/>
    </row>
    <row r="1019" spans="1:5">
      <c r="A1019" s="296">
        <v>2140504</v>
      </c>
      <c r="B1019" s="296" t="s">
        <v>848</v>
      </c>
      <c r="C1019" s="300">
        <v>0</v>
      </c>
      <c r="D1019" s="300">
        <v>0</v>
      </c>
      <c r="E1019" s="301"/>
    </row>
    <row r="1020" spans="1:5">
      <c r="A1020" s="296">
        <v>2140505</v>
      </c>
      <c r="B1020" s="296" t="s">
        <v>858</v>
      </c>
      <c r="C1020" s="300">
        <v>0</v>
      </c>
      <c r="D1020" s="300">
        <v>0</v>
      </c>
      <c r="E1020" s="301"/>
    </row>
    <row r="1021" spans="1:5">
      <c r="A1021" s="296">
        <v>2140599</v>
      </c>
      <c r="B1021" s="296" t="s">
        <v>859</v>
      </c>
      <c r="C1021" s="300">
        <v>0</v>
      </c>
      <c r="D1021" s="300">
        <v>0</v>
      </c>
      <c r="E1021" s="301"/>
    </row>
    <row r="1022" spans="1:5">
      <c r="A1022" s="296">
        <v>21499</v>
      </c>
      <c r="B1022" s="297" t="s">
        <v>860</v>
      </c>
      <c r="C1022" s="300">
        <v>78</v>
      </c>
      <c r="D1022" s="300">
        <v>1073</v>
      </c>
      <c r="E1022" s="301">
        <f>C1022/D1022</f>
        <v>0.0726933830382106</v>
      </c>
    </row>
    <row r="1023" spans="1:5">
      <c r="A1023" s="296">
        <v>2149901</v>
      </c>
      <c r="B1023" s="296" t="s">
        <v>861</v>
      </c>
      <c r="C1023" s="300">
        <v>0</v>
      </c>
      <c r="D1023" s="300">
        <v>855</v>
      </c>
      <c r="E1023" s="301">
        <f>C1023/D1023</f>
        <v>0</v>
      </c>
    </row>
    <row r="1024" spans="1:5">
      <c r="A1024" s="296">
        <v>2149999</v>
      </c>
      <c r="B1024" s="296" t="s">
        <v>862</v>
      </c>
      <c r="C1024" s="300">
        <v>78</v>
      </c>
      <c r="D1024" s="300">
        <v>218</v>
      </c>
      <c r="E1024" s="301">
        <f>C1024/D1024</f>
        <v>0.357798165137615</v>
      </c>
    </row>
    <row r="1025" spans="1:5">
      <c r="A1025" s="296">
        <v>215</v>
      </c>
      <c r="B1025" s="297" t="s">
        <v>863</v>
      </c>
      <c r="C1025" s="300">
        <v>495</v>
      </c>
      <c r="D1025" s="300">
        <v>510</v>
      </c>
      <c r="E1025" s="301">
        <f>C1025/D1025</f>
        <v>0.970588235294118</v>
      </c>
    </row>
    <row r="1026" spans="1:5">
      <c r="A1026" s="296">
        <v>21501</v>
      </c>
      <c r="B1026" s="297" t="s">
        <v>864</v>
      </c>
      <c r="C1026" s="300">
        <v>0</v>
      </c>
      <c r="D1026" s="300">
        <v>0</v>
      </c>
      <c r="E1026" s="301"/>
    </row>
    <row r="1027" spans="1:5">
      <c r="A1027" s="296">
        <v>2150101</v>
      </c>
      <c r="B1027" s="296" t="s">
        <v>101</v>
      </c>
      <c r="C1027" s="300">
        <v>0</v>
      </c>
      <c r="D1027" s="300">
        <v>0</v>
      </c>
      <c r="E1027" s="301"/>
    </row>
    <row r="1028" spans="1:5">
      <c r="A1028" s="296">
        <v>2150102</v>
      </c>
      <c r="B1028" s="296" t="s">
        <v>102</v>
      </c>
      <c r="C1028" s="300">
        <v>0</v>
      </c>
      <c r="D1028" s="300">
        <v>0</v>
      </c>
      <c r="E1028" s="301"/>
    </row>
    <row r="1029" spans="1:5">
      <c r="A1029" s="296">
        <v>2150103</v>
      </c>
      <c r="B1029" s="296" t="s">
        <v>103</v>
      </c>
      <c r="C1029" s="300">
        <v>0</v>
      </c>
      <c r="D1029" s="300">
        <v>0</v>
      </c>
      <c r="E1029" s="301"/>
    </row>
    <row r="1030" spans="1:5">
      <c r="A1030" s="296">
        <v>2150104</v>
      </c>
      <c r="B1030" s="296" t="s">
        <v>865</v>
      </c>
      <c r="C1030" s="300">
        <v>0</v>
      </c>
      <c r="D1030" s="300">
        <v>0</v>
      </c>
      <c r="E1030" s="301"/>
    </row>
    <row r="1031" spans="1:5">
      <c r="A1031" s="296">
        <v>2150105</v>
      </c>
      <c r="B1031" s="296" t="s">
        <v>866</v>
      </c>
      <c r="C1031" s="300">
        <v>0</v>
      </c>
      <c r="D1031" s="300">
        <v>0</v>
      </c>
      <c r="E1031" s="301"/>
    </row>
    <row r="1032" spans="1:5">
      <c r="A1032" s="296">
        <v>2150106</v>
      </c>
      <c r="B1032" s="296" t="s">
        <v>867</v>
      </c>
      <c r="C1032" s="300">
        <v>0</v>
      </c>
      <c r="D1032" s="300">
        <v>0</v>
      </c>
      <c r="E1032" s="301"/>
    </row>
    <row r="1033" spans="1:5">
      <c r="A1033" s="296">
        <v>2150107</v>
      </c>
      <c r="B1033" s="296" t="s">
        <v>868</v>
      </c>
      <c r="C1033" s="300">
        <v>0</v>
      </c>
      <c r="D1033" s="300">
        <v>0</v>
      </c>
      <c r="E1033" s="301"/>
    </row>
    <row r="1034" spans="1:5">
      <c r="A1034" s="296">
        <v>2150108</v>
      </c>
      <c r="B1034" s="296" t="s">
        <v>869</v>
      </c>
      <c r="C1034" s="300">
        <v>0</v>
      </c>
      <c r="D1034" s="300">
        <v>0</v>
      </c>
      <c r="E1034" s="301"/>
    </row>
    <row r="1035" spans="1:5">
      <c r="A1035" s="296">
        <v>2150199</v>
      </c>
      <c r="B1035" s="296" t="s">
        <v>870</v>
      </c>
      <c r="C1035" s="300">
        <v>0</v>
      </c>
      <c r="D1035" s="300">
        <v>0</v>
      </c>
      <c r="E1035" s="301"/>
    </row>
    <row r="1036" spans="1:5">
      <c r="A1036" s="296">
        <v>21502</v>
      </c>
      <c r="B1036" s="297" t="s">
        <v>871</v>
      </c>
      <c r="C1036" s="300">
        <v>290</v>
      </c>
      <c r="D1036" s="300">
        <v>298</v>
      </c>
      <c r="E1036" s="301">
        <f>C1036/D1036</f>
        <v>0.973154362416107</v>
      </c>
    </row>
    <row r="1037" spans="1:5">
      <c r="A1037" s="296">
        <v>2150201</v>
      </c>
      <c r="B1037" s="296" t="s">
        <v>101</v>
      </c>
      <c r="C1037" s="300">
        <v>0</v>
      </c>
      <c r="D1037" s="300">
        <v>0</v>
      </c>
      <c r="E1037" s="301"/>
    </row>
    <row r="1038" spans="1:5">
      <c r="A1038" s="296">
        <v>2150202</v>
      </c>
      <c r="B1038" s="296" t="s">
        <v>102</v>
      </c>
      <c r="C1038" s="300">
        <v>0</v>
      </c>
      <c r="D1038" s="300">
        <v>0</v>
      </c>
      <c r="E1038" s="301"/>
    </row>
    <row r="1039" spans="1:5">
      <c r="A1039" s="296">
        <v>2150203</v>
      </c>
      <c r="B1039" s="296" t="s">
        <v>103</v>
      </c>
      <c r="C1039" s="300">
        <v>0</v>
      </c>
      <c r="D1039" s="300">
        <v>0</v>
      </c>
      <c r="E1039" s="301"/>
    </row>
    <row r="1040" spans="1:5">
      <c r="A1040" s="296">
        <v>2150204</v>
      </c>
      <c r="B1040" s="296" t="s">
        <v>872</v>
      </c>
      <c r="C1040" s="300">
        <v>0</v>
      </c>
      <c r="D1040" s="300">
        <v>0</v>
      </c>
      <c r="E1040" s="301"/>
    </row>
    <row r="1041" spans="1:5">
      <c r="A1041" s="296">
        <v>2150205</v>
      </c>
      <c r="B1041" s="296" t="s">
        <v>873</v>
      </c>
      <c r="C1041" s="300">
        <v>0</v>
      </c>
      <c r="D1041" s="300">
        <v>0</v>
      </c>
      <c r="E1041" s="301"/>
    </row>
    <row r="1042" spans="1:5">
      <c r="A1042" s="296">
        <v>2150206</v>
      </c>
      <c r="B1042" s="296" t="s">
        <v>874</v>
      </c>
      <c r="C1042" s="300">
        <v>0</v>
      </c>
      <c r="D1042" s="300">
        <v>0</v>
      </c>
      <c r="E1042" s="301"/>
    </row>
    <row r="1043" spans="1:5">
      <c r="A1043" s="296">
        <v>2150207</v>
      </c>
      <c r="B1043" s="296" t="s">
        <v>875</v>
      </c>
      <c r="C1043" s="300">
        <v>0</v>
      </c>
      <c r="D1043" s="300">
        <v>0</v>
      </c>
      <c r="E1043" s="301"/>
    </row>
    <row r="1044" spans="1:5">
      <c r="A1044" s="296">
        <v>2150208</v>
      </c>
      <c r="B1044" s="296" t="s">
        <v>876</v>
      </c>
      <c r="C1044" s="300">
        <v>0</v>
      </c>
      <c r="D1044" s="300">
        <v>0</v>
      </c>
      <c r="E1044" s="301"/>
    </row>
    <row r="1045" spans="1:5">
      <c r="A1045" s="296">
        <v>2150209</v>
      </c>
      <c r="B1045" s="296" t="s">
        <v>877</v>
      </c>
      <c r="C1045" s="300">
        <v>0</v>
      </c>
      <c r="D1045" s="300">
        <v>0</v>
      </c>
      <c r="E1045" s="301"/>
    </row>
    <row r="1046" spans="1:5">
      <c r="A1046" s="296">
        <v>2150210</v>
      </c>
      <c r="B1046" s="296" t="s">
        <v>878</v>
      </c>
      <c r="C1046" s="300">
        <v>0</v>
      </c>
      <c r="D1046" s="300">
        <v>0</v>
      </c>
      <c r="E1046" s="301"/>
    </row>
    <row r="1047" spans="1:5">
      <c r="A1047" s="296">
        <v>2150212</v>
      </c>
      <c r="B1047" s="296" t="s">
        <v>879</v>
      </c>
      <c r="C1047" s="300">
        <v>0</v>
      </c>
      <c r="D1047" s="300">
        <v>0</v>
      </c>
      <c r="E1047" s="301"/>
    </row>
    <row r="1048" spans="1:5">
      <c r="A1048" s="296">
        <v>2150213</v>
      </c>
      <c r="B1048" s="296" t="s">
        <v>880</v>
      </c>
      <c r="C1048" s="300">
        <v>0</v>
      </c>
      <c r="D1048" s="300">
        <v>0</v>
      </c>
      <c r="E1048" s="301"/>
    </row>
    <row r="1049" spans="1:5">
      <c r="A1049" s="296">
        <v>2150214</v>
      </c>
      <c r="B1049" s="296" t="s">
        <v>881</v>
      </c>
      <c r="C1049" s="300">
        <v>0</v>
      </c>
      <c r="D1049" s="300">
        <v>0</v>
      </c>
      <c r="E1049" s="301"/>
    </row>
    <row r="1050" spans="1:5">
      <c r="A1050" s="296">
        <v>2150215</v>
      </c>
      <c r="B1050" s="296" t="s">
        <v>882</v>
      </c>
      <c r="C1050" s="300">
        <v>0</v>
      </c>
      <c r="D1050" s="300">
        <v>0</v>
      </c>
      <c r="E1050" s="301"/>
    </row>
    <row r="1051" spans="1:5">
      <c r="A1051" s="296">
        <v>2150299</v>
      </c>
      <c r="B1051" s="296" t="s">
        <v>883</v>
      </c>
      <c r="C1051" s="300">
        <v>290</v>
      </c>
      <c r="D1051" s="300">
        <v>298</v>
      </c>
      <c r="E1051" s="301">
        <f>C1051/D1051</f>
        <v>0.973154362416107</v>
      </c>
    </row>
    <row r="1052" spans="1:5">
      <c r="A1052" s="296">
        <v>21503</v>
      </c>
      <c r="B1052" s="297" t="s">
        <v>884</v>
      </c>
      <c r="C1052" s="300">
        <v>0</v>
      </c>
      <c r="D1052" s="300">
        <v>0</v>
      </c>
      <c r="E1052" s="301"/>
    </row>
    <row r="1053" spans="1:5">
      <c r="A1053" s="296">
        <v>2150301</v>
      </c>
      <c r="B1053" s="296" t="s">
        <v>101</v>
      </c>
      <c r="C1053" s="300">
        <v>0</v>
      </c>
      <c r="D1053" s="300">
        <v>0</v>
      </c>
      <c r="E1053" s="301"/>
    </row>
    <row r="1054" spans="1:5">
      <c r="A1054" s="296">
        <v>2150302</v>
      </c>
      <c r="B1054" s="296" t="s">
        <v>102</v>
      </c>
      <c r="C1054" s="300">
        <v>0</v>
      </c>
      <c r="D1054" s="300">
        <v>0</v>
      </c>
      <c r="E1054" s="301"/>
    </row>
    <row r="1055" spans="1:5">
      <c r="A1055" s="296">
        <v>2150303</v>
      </c>
      <c r="B1055" s="296" t="s">
        <v>103</v>
      </c>
      <c r="C1055" s="300">
        <v>0</v>
      </c>
      <c r="D1055" s="300">
        <v>0</v>
      </c>
      <c r="E1055" s="301"/>
    </row>
    <row r="1056" spans="1:5">
      <c r="A1056" s="296">
        <v>2150399</v>
      </c>
      <c r="B1056" s="296" t="s">
        <v>885</v>
      </c>
      <c r="C1056" s="298">
        <v>0</v>
      </c>
      <c r="D1056" s="300">
        <v>0</v>
      </c>
      <c r="E1056" s="299"/>
    </row>
    <row r="1057" spans="1:5">
      <c r="A1057" s="296">
        <v>21505</v>
      </c>
      <c r="B1057" s="297" t="s">
        <v>886</v>
      </c>
      <c r="C1057" s="300">
        <v>0</v>
      </c>
      <c r="D1057" s="300">
        <v>0</v>
      </c>
      <c r="E1057" s="301"/>
    </row>
    <row r="1058" spans="1:5">
      <c r="A1058" s="296">
        <v>2150501</v>
      </c>
      <c r="B1058" s="296" t="s">
        <v>101</v>
      </c>
      <c r="C1058" s="302">
        <v>0</v>
      </c>
      <c r="D1058" s="302">
        <v>0</v>
      </c>
      <c r="E1058" s="303"/>
    </row>
    <row r="1059" spans="1:5">
      <c r="A1059" s="296">
        <v>2150502</v>
      </c>
      <c r="B1059" s="296" t="s">
        <v>102</v>
      </c>
      <c r="C1059" s="300">
        <v>0</v>
      </c>
      <c r="D1059" s="300">
        <v>0</v>
      </c>
      <c r="E1059" s="301"/>
    </row>
    <row r="1060" spans="1:5">
      <c r="A1060" s="296">
        <v>2150503</v>
      </c>
      <c r="B1060" s="296" t="s">
        <v>103</v>
      </c>
      <c r="C1060" s="300">
        <v>0</v>
      </c>
      <c r="D1060" s="300">
        <v>0</v>
      </c>
      <c r="E1060" s="301"/>
    </row>
    <row r="1061" spans="1:5">
      <c r="A1061" s="296">
        <v>2150505</v>
      </c>
      <c r="B1061" s="296" t="s">
        <v>887</v>
      </c>
      <c r="C1061" s="300">
        <v>0</v>
      </c>
      <c r="D1061" s="300">
        <v>0</v>
      </c>
      <c r="E1061" s="301"/>
    </row>
    <row r="1062" spans="1:5">
      <c r="A1062" s="296">
        <v>2150507</v>
      </c>
      <c r="B1062" s="296" t="s">
        <v>888</v>
      </c>
      <c r="C1062" s="300">
        <v>0</v>
      </c>
      <c r="D1062" s="300">
        <v>0</v>
      </c>
      <c r="E1062" s="301"/>
    </row>
    <row r="1063" spans="1:5">
      <c r="A1063" s="296">
        <v>2150508</v>
      </c>
      <c r="B1063" s="296" t="s">
        <v>889</v>
      </c>
      <c r="C1063" s="300">
        <v>0</v>
      </c>
      <c r="D1063" s="300">
        <v>0</v>
      </c>
      <c r="E1063" s="301"/>
    </row>
    <row r="1064" spans="1:5">
      <c r="A1064" s="296">
        <v>2150516</v>
      </c>
      <c r="B1064" s="296" t="s">
        <v>890</v>
      </c>
      <c r="C1064" s="300">
        <v>0</v>
      </c>
      <c r="D1064" s="300">
        <v>0</v>
      </c>
      <c r="E1064" s="301"/>
    </row>
    <row r="1065" spans="1:5">
      <c r="A1065" s="296">
        <v>2150517</v>
      </c>
      <c r="B1065" s="296" t="s">
        <v>891</v>
      </c>
      <c r="C1065" s="300">
        <v>0</v>
      </c>
      <c r="D1065" s="300">
        <v>0</v>
      </c>
      <c r="E1065" s="301"/>
    </row>
    <row r="1066" spans="1:5">
      <c r="A1066" s="296">
        <v>2150550</v>
      </c>
      <c r="B1066" s="296" t="s">
        <v>110</v>
      </c>
      <c r="C1066" s="300">
        <v>0</v>
      </c>
      <c r="D1066" s="300">
        <v>0</v>
      </c>
      <c r="E1066" s="301"/>
    </row>
    <row r="1067" spans="1:5">
      <c r="A1067" s="296">
        <v>2150599</v>
      </c>
      <c r="B1067" s="296" t="s">
        <v>892</v>
      </c>
      <c r="C1067" s="300">
        <v>0</v>
      </c>
      <c r="D1067" s="300">
        <v>0</v>
      </c>
      <c r="E1067" s="301"/>
    </row>
    <row r="1068" spans="1:5">
      <c r="A1068" s="296">
        <v>21507</v>
      </c>
      <c r="B1068" s="297" t="s">
        <v>893</v>
      </c>
      <c r="C1068" s="300">
        <v>0</v>
      </c>
      <c r="D1068" s="300">
        <v>0</v>
      </c>
      <c r="E1068" s="301"/>
    </row>
    <row r="1069" spans="1:5">
      <c r="A1069" s="296">
        <v>2150701</v>
      </c>
      <c r="B1069" s="296" t="s">
        <v>101</v>
      </c>
      <c r="C1069" s="300">
        <v>0</v>
      </c>
      <c r="D1069" s="300">
        <v>0</v>
      </c>
      <c r="E1069" s="301"/>
    </row>
    <row r="1070" spans="1:5">
      <c r="A1070" s="296">
        <v>2150702</v>
      </c>
      <c r="B1070" s="296" t="s">
        <v>102</v>
      </c>
      <c r="C1070" s="300">
        <v>0</v>
      </c>
      <c r="D1070" s="300">
        <v>0</v>
      </c>
      <c r="E1070" s="301"/>
    </row>
    <row r="1071" spans="1:5">
      <c r="A1071" s="296">
        <v>2150703</v>
      </c>
      <c r="B1071" s="296" t="s">
        <v>103</v>
      </c>
      <c r="C1071" s="300">
        <v>0</v>
      </c>
      <c r="D1071" s="300">
        <v>0</v>
      </c>
      <c r="E1071" s="301"/>
    </row>
    <row r="1072" spans="1:5">
      <c r="A1072" s="296">
        <v>2150704</v>
      </c>
      <c r="B1072" s="296" t="s">
        <v>894</v>
      </c>
      <c r="C1072" s="300">
        <v>0</v>
      </c>
      <c r="D1072" s="300">
        <v>0</v>
      </c>
      <c r="E1072" s="301"/>
    </row>
    <row r="1073" spans="1:5">
      <c r="A1073" s="296">
        <v>2150705</v>
      </c>
      <c r="B1073" s="296" t="s">
        <v>895</v>
      </c>
      <c r="C1073" s="300">
        <v>0</v>
      </c>
      <c r="D1073" s="300">
        <v>0</v>
      </c>
      <c r="E1073" s="301"/>
    </row>
    <row r="1074" spans="1:5">
      <c r="A1074" s="296">
        <v>2150799</v>
      </c>
      <c r="B1074" s="296" t="s">
        <v>896</v>
      </c>
      <c r="C1074" s="300">
        <v>0</v>
      </c>
      <c r="D1074" s="300">
        <v>0</v>
      </c>
      <c r="E1074" s="301"/>
    </row>
    <row r="1075" spans="1:5">
      <c r="A1075" s="296">
        <v>21508</v>
      </c>
      <c r="B1075" s="297" t="s">
        <v>897</v>
      </c>
      <c r="C1075" s="300">
        <v>75</v>
      </c>
      <c r="D1075" s="300">
        <v>77</v>
      </c>
      <c r="E1075" s="301">
        <f>C1075/D1075</f>
        <v>0.974025974025974</v>
      </c>
    </row>
    <row r="1076" spans="1:5">
      <c r="A1076" s="296">
        <v>2150801</v>
      </c>
      <c r="B1076" s="296" t="s">
        <v>101</v>
      </c>
      <c r="C1076" s="300">
        <v>0</v>
      </c>
      <c r="D1076" s="300">
        <v>0</v>
      </c>
      <c r="E1076" s="301"/>
    </row>
    <row r="1077" spans="1:5">
      <c r="A1077" s="296">
        <v>2150802</v>
      </c>
      <c r="B1077" s="296" t="s">
        <v>102</v>
      </c>
      <c r="C1077" s="300">
        <v>0</v>
      </c>
      <c r="D1077" s="300">
        <v>0</v>
      </c>
      <c r="E1077" s="301"/>
    </row>
    <row r="1078" spans="1:5">
      <c r="A1078" s="296">
        <v>2150803</v>
      </c>
      <c r="B1078" s="296" t="s">
        <v>103</v>
      </c>
      <c r="C1078" s="300">
        <v>0</v>
      </c>
      <c r="D1078" s="300">
        <v>0</v>
      </c>
      <c r="E1078" s="301"/>
    </row>
    <row r="1079" spans="1:5">
      <c r="A1079" s="296">
        <v>2150804</v>
      </c>
      <c r="B1079" s="296" t="s">
        <v>898</v>
      </c>
      <c r="C1079" s="300">
        <v>0</v>
      </c>
      <c r="D1079" s="300">
        <v>0</v>
      </c>
      <c r="E1079" s="301"/>
    </row>
    <row r="1080" spans="1:5">
      <c r="A1080" s="296">
        <v>2150805</v>
      </c>
      <c r="B1080" s="296" t="s">
        <v>899</v>
      </c>
      <c r="C1080" s="300">
        <v>35</v>
      </c>
      <c r="D1080" s="300">
        <v>34</v>
      </c>
      <c r="E1080" s="301">
        <f>C1080/D1080</f>
        <v>1.02941176470588</v>
      </c>
    </row>
    <row r="1081" spans="1:5">
      <c r="A1081" s="296">
        <v>2150806</v>
      </c>
      <c r="B1081" s="296" t="s">
        <v>900</v>
      </c>
      <c r="C1081" s="300">
        <v>0</v>
      </c>
      <c r="D1081" s="300">
        <v>0</v>
      </c>
      <c r="E1081" s="301"/>
    </row>
    <row r="1082" spans="1:5">
      <c r="A1082" s="296">
        <v>2150899</v>
      </c>
      <c r="B1082" s="296" t="s">
        <v>901</v>
      </c>
      <c r="C1082" s="300">
        <v>40</v>
      </c>
      <c r="D1082" s="300">
        <v>43</v>
      </c>
      <c r="E1082" s="301">
        <f>C1082/D1082</f>
        <v>0.930232558139535</v>
      </c>
    </row>
    <row r="1083" spans="1:5">
      <c r="A1083" s="296">
        <v>21599</v>
      </c>
      <c r="B1083" s="297" t="s">
        <v>902</v>
      </c>
      <c r="C1083" s="300">
        <v>130</v>
      </c>
      <c r="D1083" s="300">
        <v>135</v>
      </c>
      <c r="E1083" s="301">
        <f>C1083/D1083</f>
        <v>0.962962962962963</v>
      </c>
    </row>
    <row r="1084" spans="1:5">
      <c r="A1084" s="296">
        <v>2159901</v>
      </c>
      <c r="B1084" s="296" t="s">
        <v>903</v>
      </c>
      <c r="C1084" s="300">
        <v>0</v>
      </c>
      <c r="D1084" s="300">
        <v>0</v>
      </c>
      <c r="E1084" s="301"/>
    </row>
    <row r="1085" spans="1:5">
      <c r="A1085" s="296">
        <v>2159904</v>
      </c>
      <c r="B1085" s="296" t="s">
        <v>904</v>
      </c>
      <c r="C1085" s="300">
        <v>0</v>
      </c>
      <c r="D1085" s="300">
        <v>0</v>
      </c>
      <c r="E1085" s="301"/>
    </row>
    <row r="1086" spans="1:5">
      <c r="A1086" s="296">
        <v>2159905</v>
      </c>
      <c r="B1086" s="296" t="s">
        <v>905</v>
      </c>
      <c r="C1086" s="300">
        <v>0</v>
      </c>
      <c r="D1086" s="300">
        <v>0</v>
      </c>
      <c r="E1086" s="301"/>
    </row>
    <row r="1087" spans="1:5">
      <c r="A1087" s="296">
        <v>2159906</v>
      </c>
      <c r="B1087" s="296" t="s">
        <v>906</v>
      </c>
      <c r="C1087" s="300">
        <v>0</v>
      </c>
      <c r="D1087" s="300">
        <v>0</v>
      </c>
      <c r="E1087" s="301"/>
    </row>
    <row r="1088" spans="1:5">
      <c r="A1088" s="296">
        <v>2159999</v>
      </c>
      <c r="B1088" s="296" t="s">
        <v>907</v>
      </c>
      <c r="C1088" s="300">
        <v>130</v>
      </c>
      <c r="D1088" s="300">
        <v>135</v>
      </c>
      <c r="E1088" s="301">
        <f>C1088/D1088</f>
        <v>0.962962962962963</v>
      </c>
    </row>
    <row r="1089" spans="1:5">
      <c r="A1089" s="296">
        <v>216</v>
      </c>
      <c r="B1089" s="297" t="s">
        <v>908</v>
      </c>
      <c r="C1089" s="300">
        <v>1231</v>
      </c>
      <c r="D1089" s="300">
        <v>820</v>
      </c>
      <c r="E1089" s="301">
        <f>C1089/D1089</f>
        <v>1.50121951219512</v>
      </c>
    </row>
    <row r="1090" spans="1:5">
      <c r="A1090" s="296">
        <v>21602</v>
      </c>
      <c r="B1090" s="297" t="s">
        <v>909</v>
      </c>
      <c r="C1090" s="300">
        <v>1231</v>
      </c>
      <c r="D1090" s="300">
        <v>620</v>
      </c>
      <c r="E1090" s="301">
        <f>C1090/D1090</f>
        <v>1.98548387096774</v>
      </c>
    </row>
    <row r="1091" spans="1:5">
      <c r="A1091" s="296">
        <v>2160201</v>
      </c>
      <c r="B1091" s="296" t="s">
        <v>101</v>
      </c>
      <c r="C1091" s="300">
        <v>0</v>
      </c>
      <c r="D1091" s="300">
        <v>6</v>
      </c>
      <c r="E1091" s="301">
        <f>C1091/D1091</f>
        <v>0</v>
      </c>
    </row>
    <row r="1092" spans="1:5">
      <c r="A1092" s="296">
        <v>2160202</v>
      </c>
      <c r="B1092" s="296" t="s">
        <v>102</v>
      </c>
      <c r="C1092" s="300">
        <v>208</v>
      </c>
      <c r="D1092" s="300">
        <v>0</v>
      </c>
      <c r="E1092" s="301"/>
    </row>
    <row r="1093" spans="1:5">
      <c r="A1093" s="296">
        <v>2160203</v>
      </c>
      <c r="B1093" s="296" t="s">
        <v>103</v>
      </c>
      <c r="C1093" s="300">
        <v>0</v>
      </c>
      <c r="D1093" s="300">
        <v>0</v>
      </c>
      <c r="E1093" s="301"/>
    </row>
    <row r="1094" spans="1:5">
      <c r="A1094" s="296">
        <v>2160216</v>
      </c>
      <c r="B1094" s="296" t="s">
        <v>910</v>
      </c>
      <c r="C1094" s="300">
        <v>0</v>
      </c>
      <c r="D1094" s="300">
        <v>0</v>
      </c>
      <c r="E1094" s="301"/>
    </row>
    <row r="1095" spans="1:5">
      <c r="A1095" s="296">
        <v>2160217</v>
      </c>
      <c r="B1095" s="296" t="s">
        <v>911</v>
      </c>
      <c r="C1095" s="300">
        <v>0</v>
      </c>
      <c r="D1095" s="300">
        <v>0</v>
      </c>
      <c r="E1095" s="301"/>
    </row>
    <row r="1096" spans="1:5">
      <c r="A1096" s="296">
        <v>2160218</v>
      </c>
      <c r="B1096" s="296" t="s">
        <v>912</v>
      </c>
      <c r="C1096" s="300">
        <v>0</v>
      </c>
      <c r="D1096" s="300">
        <v>0</v>
      </c>
      <c r="E1096" s="301"/>
    </row>
    <row r="1097" spans="1:5">
      <c r="A1097" s="296">
        <v>2160219</v>
      </c>
      <c r="B1097" s="296" t="s">
        <v>913</v>
      </c>
      <c r="C1097" s="300">
        <v>0</v>
      </c>
      <c r="D1097" s="300">
        <v>0</v>
      </c>
      <c r="E1097" s="301"/>
    </row>
    <row r="1098" spans="1:5">
      <c r="A1098" s="296">
        <v>2160250</v>
      </c>
      <c r="B1098" s="296" t="s">
        <v>110</v>
      </c>
      <c r="C1098" s="300">
        <v>189</v>
      </c>
      <c r="D1098" s="300">
        <v>107</v>
      </c>
      <c r="E1098" s="301">
        <f>C1098/D1098</f>
        <v>1.76635514018692</v>
      </c>
    </row>
    <row r="1099" spans="1:5">
      <c r="A1099" s="296">
        <v>2160299</v>
      </c>
      <c r="B1099" s="296" t="s">
        <v>914</v>
      </c>
      <c r="C1099" s="300">
        <v>834</v>
      </c>
      <c r="D1099" s="300">
        <v>507</v>
      </c>
      <c r="E1099" s="301">
        <f>C1099/D1099</f>
        <v>1.64497041420118</v>
      </c>
    </row>
    <row r="1100" spans="1:5">
      <c r="A1100" s="296">
        <v>21606</v>
      </c>
      <c r="B1100" s="297" t="s">
        <v>915</v>
      </c>
      <c r="C1100" s="300">
        <v>0</v>
      </c>
      <c r="D1100" s="300">
        <v>50</v>
      </c>
      <c r="E1100" s="301">
        <f>C1100/D1100</f>
        <v>0</v>
      </c>
    </row>
    <row r="1101" spans="1:5">
      <c r="A1101" s="296">
        <v>2160601</v>
      </c>
      <c r="B1101" s="296" t="s">
        <v>101</v>
      </c>
      <c r="C1101" s="300">
        <v>0</v>
      </c>
      <c r="D1101" s="300">
        <v>50</v>
      </c>
      <c r="E1101" s="301">
        <f>C1101/D1101</f>
        <v>0</v>
      </c>
    </row>
    <row r="1102" spans="1:5">
      <c r="A1102" s="296">
        <v>2160602</v>
      </c>
      <c r="B1102" s="296" t="s">
        <v>102</v>
      </c>
      <c r="C1102" s="300">
        <v>0</v>
      </c>
      <c r="D1102" s="300">
        <v>0</v>
      </c>
      <c r="E1102" s="301"/>
    </row>
    <row r="1103" spans="1:5">
      <c r="A1103" s="296">
        <v>2160603</v>
      </c>
      <c r="B1103" s="296" t="s">
        <v>103</v>
      </c>
      <c r="C1103" s="300">
        <v>0</v>
      </c>
      <c r="D1103" s="300">
        <v>0</v>
      </c>
      <c r="E1103" s="301"/>
    </row>
    <row r="1104" spans="1:5">
      <c r="A1104" s="296">
        <v>2160607</v>
      </c>
      <c r="B1104" s="296" t="s">
        <v>916</v>
      </c>
      <c r="C1104" s="300">
        <v>0</v>
      </c>
      <c r="D1104" s="300">
        <v>0</v>
      </c>
      <c r="E1104" s="301"/>
    </row>
    <row r="1105" spans="1:5">
      <c r="A1105" s="296">
        <v>2160699</v>
      </c>
      <c r="B1105" s="296" t="s">
        <v>917</v>
      </c>
      <c r="C1105" s="300">
        <v>0</v>
      </c>
      <c r="D1105" s="300">
        <v>0</v>
      </c>
      <c r="E1105" s="301"/>
    </row>
    <row r="1106" spans="1:5">
      <c r="A1106" s="296">
        <v>21699</v>
      </c>
      <c r="B1106" s="297" t="s">
        <v>918</v>
      </c>
      <c r="C1106" s="300">
        <v>0</v>
      </c>
      <c r="D1106" s="300">
        <v>150</v>
      </c>
      <c r="E1106" s="301">
        <f>C1106/D1106</f>
        <v>0</v>
      </c>
    </row>
    <row r="1107" spans="1:5">
      <c r="A1107" s="296">
        <v>2169901</v>
      </c>
      <c r="B1107" s="296" t="s">
        <v>919</v>
      </c>
      <c r="C1107" s="300">
        <v>0</v>
      </c>
      <c r="D1107" s="300">
        <v>0</v>
      </c>
      <c r="E1107" s="301"/>
    </row>
    <row r="1108" spans="1:5">
      <c r="A1108" s="296">
        <v>2169999</v>
      </c>
      <c r="B1108" s="296" t="s">
        <v>920</v>
      </c>
      <c r="C1108" s="300">
        <v>0</v>
      </c>
      <c r="D1108" s="300">
        <v>150</v>
      </c>
      <c r="E1108" s="301">
        <f>C1108/D1108</f>
        <v>0</v>
      </c>
    </row>
    <row r="1109" spans="1:5">
      <c r="A1109" s="296">
        <v>217</v>
      </c>
      <c r="B1109" s="297" t="s">
        <v>921</v>
      </c>
      <c r="C1109" s="300">
        <v>70</v>
      </c>
      <c r="D1109" s="300">
        <v>75</v>
      </c>
      <c r="E1109" s="301">
        <f>C1109/D1109</f>
        <v>0.933333333333333</v>
      </c>
    </row>
    <row r="1110" spans="1:5">
      <c r="A1110" s="296">
        <v>21701</v>
      </c>
      <c r="B1110" s="297" t="s">
        <v>922</v>
      </c>
      <c r="C1110" s="300">
        <v>0</v>
      </c>
      <c r="D1110" s="300">
        <v>0</v>
      </c>
      <c r="E1110" s="301"/>
    </row>
    <row r="1111" spans="1:5">
      <c r="A1111" s="296">
        <v>2170101</v>
      </c>
      <c r="B1111" s="296" t="s">
        <v>101</v>
      </c>
      <c r="C1111" s="300">
        <v>0</v>
      </c>
      <c r="D1111" s="300">
        <v>0</v>
      </c>
      <c r="E1111" s="301"/>
    </row>
    <row r="1112" spans="1:5">
      <c r="A1112" s="296">
        <v>2170102</v>
      </c>
      <c r="B1112" s="296" t="s">
        <v>102</v>
      </c>
      <c r="C1112" s="300">
        <v>0</v>
      </c>
      <c r="D1112" s="300">
        <v>0</v>
      </c>
      <c r="E1112" s="301"/>
    </row>
    <row r="1113" spans="1:5">
      <c r="A1113" s="296">
        <v>2170103</v>
      </c>
      <c r="B1113" s="296" t="s">
        <v>103</v>
      </c>
      <c r="C1113" s="300">
        <v>0</v>
      </c>
      <c r="D1113" s="300">
        <v>0</v>
      </c>
      <c r="E1113" s="301"/>
    </row>
    <row r="1114" spans="1:5">
      <c r="A1114" s="296">
        <v>2170104</v>
      </c>
      <c r="B1114" s="296" t="s">
        <v>923</v>
      </c>
      <c r="C1114" s="300">
        <v>0</v>
      </c>
      <c r="D1114" s="300">
        <v>0</v>
      </c>
      <c r="E1114" s="301"/>
    </row>
    <row r="1115" spans="1:5">
      <c r="A1115" s="296">
        <v>2170150</v>
      </c>
      <c r="B1115" s="296" t="s">
        <v>110</v>
      </c>
      <c r="C1115" s="300">
        <v>0</v>
      </c>
      <c r="D1115" s="300">
        <v>0</v>
      </c>
      <c r="E1115" s="301"/>
    </row>
    <row r="1116" spans="1:5">
      <c r="A1116" s="296">
        <v>2170199</v>
      </c>
      <c r="B1116" s="296" t="s">
        <v>924</v>
      </c>
      <c r="C1116" s="300">
        <v>0</v>
      </c>
      <c r="D1116" s="300">
        <v>0</v>
      </c>
      <c r="E1116" s="301"/>
    </row>
    <row r="1117" spans="1:5">
      <c r="A1117" s="296">
        <v>21702</v>
      </c>
      <c r="B1117" s="297" t="s">
        <v>925</v>
      </c>
      <c r="C1117" s="300">
        <v>50</v>
      </c>
      <c r="D1117" s="300">
        <v>50</v>
      </c>
      <c r="E1117" s="301">
        <f>C1117/D1117</f>
        <v>1</v>
      </c>
    </row>
    <row r="1118" spans="1:5">
      <c r="A1118" s="296">
        <v>2170201</v>
      </c>
      <c r="B1118" s="296" t="s">
        <v>926</v>
      </c>
      <c r="C1118" s="300">
        <v>0</v>
      </c>
      <c r="D1118" s="300">
        <v>0</v>
      </c>
      <c r="E1118" s="301"/>
    </row>
    <row r="1119" spans="1:5">
      <c r="A1119" s="296">
        <v>2170202</v>
      </c>
      <c r="B1119" s="296" t="s">
        <v>927</v>
      </c>
      <c r="C1119" s="300">
        <v>0</v>
      </c>
      <c r="D1119" s="300">
        <v>0</v>
      </c>
      <c r="E1119" s="301"/>
    </row>
    <row r="1120" spans="1:5">
      <c r="A1120" s="296">
        <v>2170203</v>
      </c>
      <c r="B1120" s="296" t="s">
        <v>928</v>
      </c>
      <c r="C1120" s="300">
        <v>0</v>
      </c>
      <c r="D1120" s="300">
        <v>0</v>
      </c>
      <c r="E1120" s="301"/>
    </row>
    <row r="1121" spans="1:5">
      <c r="A1121" s="296">
        <v>2170204</v>
      </c>
      <c r="B1121" s="296" t="s">
        <v>929</v>
      </c>
      <c r="C1121" s="300">
        <v>0</v>
      </c>
      <c r="D1121" s="300">
        <v>0</v>
      </c>
      <c r="E1121" s="301"/>
    </row>
    <row r="1122" spans="1:5">
      <c r="A1122" s="296">
        <v>2170205</v>
      </c>
      <c r="B1122" s="296" t="s">
        <v>930</v>
      </c>
      <c r="C1122" s="300">
        <v>0</v>
      </c>
      <c r="D1122" s="300">
        <v>0</v>
      </c>
      <c r="E1122" s="301"/>
    </row>
    <row r="1123" spans="1:5">
      <c r="A1123" s="296">
        <v>2170206</v>
      </c>
      <c r="B1123" s="296" t="s">
        <v>931</v>
      </c>
      <c r="C1123" s="300">
        <v>0</v>
      </c>
      <c r="D1123" s="300">
        <v>0</v>
      </c>
      <c r="E1123" s="301"/>
    </row>
    <row r="1124" spans="1:5">
      <c r="A1124" s="296">
        <v>2170207</v>
      </c>
      <c r="B1124" s="296" t="s">
        <v>932</v>
      </c>
      <c r="C1124" s="300">
        <v>0</v>
      </c>
      <c r="D1124" s="300">
        <v>0</v>
      </c>
      <c r="E1124" s="301"/>
    </row>
    <row r="1125" spans="1:5">
      <c r="A1125" s="296">
        <v>2170208</v>
      </c>
      <c r="B1125" s="296" t="s">
        <v>933</v>
      </c>
      <c r="C1125" s="300">
        <v>0</v>
      </c>
      <c r="D1125" s="300">
        <v>0</v>
      </c>
      <c r="E1125" s="301"/>
    </row>
    <row r="1126" spans="1:5">
      <c r="A1126" s="296">
        <v>2170299</v>
      </c>
      <c r="B1126" s="296" t="s">
        <v>934</v>
      </c>
      <c r="C1126" s="300">
        <v>50</v>
      </c>
      <c r="D1126" s="300">
        <v>50</v>
      </c>
      <c r="E1126" s="301">
        <f>C1126/D1126</f>
        <v>1</v>
      </c>
    </row>
    <row r="1127" spans="1:5">
      <c r="A1127" s="296">
        <v>21703</v>
      </c>
      <c r="B1127" s="297" t="s">
        <v>935</v>
      </c>
      <c r="C1127" s="300">
        <v>20</v>
      </c>
      <c r="D1127" s="300">
        <v>25</v>
      </c>
      <c r="E1127" s="301">
        <f>C1127/D1127</f>
        <v>0.8</v>
      </c>
    </row>
    <row r="1128" spans="1:5">
      <c r="A1128" s="296">
        <v>2170301</v>
      </c>
      <c r="B1128" s="296" t="s">
        <v>936</v>
      </c>
      <c r="C1128" s="300">
        <v>0</v>
      </c>
      <c r="D1128" s="300">
        <v>0</v>
      </c>
      <c r="E1128" s="301"/>
    </row>
    <row r="1129" spans="1:5">
      <c r="A1129" s="296">
        <v>2170302</v>
      </c>
      <c r="B1129" s="296" t="s">
        <v>937</v>
      </c>
      <c r="C1129" s="300">
        <v>0</v>
      </c>
      <c r="D1129" s="300">
        <v>0</v>
      </c>
      <c r="E1129" s="301"/>
    </row>
    <row r="1130" spans="1:5">
      <c r="A1130" s="296">
        <v>2170303</v>
      </c>
      <c r="B1130" s="296" t="s">
        <v>938</v>
      </c>
      <c r="C1130" s="300">
        <v>0</v>
      </c>
      <c r="D1130" s="300">
        <v>0</v>
      </c>
      <c r="E1130" s="301"/>
    </row>
    <row r="1131" spans="1:5">
      <c r="A1131" s="296">
        <v>2170304</v>
      </c>
      <c r="B1131" s="296" t="s">
        <v>939</v>
      </c>
      <c r="C1131" s="300">
        <v>0</v>
      </c>
      <c r="D1131" s="300">
        <v>0</v>
      </c>
      <c r="E1131" s="301"/>
    </row>
    <row r="1132" spans="1:5">
      <c r="A1132" s="296">
        <v>2170399</v>
      </c>
      <c r="B1132" s="296" t="s">
        <v>940</v>
      </c>
      <c r="C1132" s="300">
        <v>20</v>
      </c>
      <c r="D1132" s="300">
        <v>25</v>
      </c>
      <c r="E1132" s="301">
        <f>C1132/D1132</f>
        <v>0.8</v>
      </c>
    </row>
    <row r="1133" spans="1:5">
      <c r="A1133" s="296">
        <v>21704</v>
      </c>
      <c r="B1133" s="297" t="s">
        <v>941</v>
      </c>
      <c r="C1133" s="300">
        <v>0</v>
      </c>
      <c r="D1133" s="300">
        <v>0</v>
      </c>
      <c r="E1133" s="301"/>
    </row>
    <row r="1134" spans="1:5">
      <c r="A1134" s="296">
        <v>2170401</v>
      </c>
      <c r="B1134" s="296" t="s">
        <v>942</v>
      </c>
      <c r="C1134" s="300">
        <v>0</v>
      </c>
      <c r="D1134" s="300">
        <v>0</v>
      </c>
      <c r="E1134" s="301"/>
    </row>
    <row r="1135" spans="1:5">
      <c r="A1135" s="296">
        <v>2170499</v>
      </c>
      <c r="B1135" s="296" t="s">
        <v>943</v>
      </c>
      <c r="C1135" s="300">
        <v>0</v>
      </c>
      <c r="D1135" s="300">
        <v>0</v>
      </c>
      <c r="E1135" s="301"/>
    </row>
    <row r="1136" spans="1:5">
      <c r="A1136" s="296">
        <v>21799</v>
      </c>
      <c r="B1136" s="297" t="s">
        <v>944</v>
      </c>
      <c r="C1136" s="300">
        <v>0</v>
      </c>
      <c r="D1136" s="300">
        <v>0</v>
      </c>
      <c r="E1136" s="301"/>
    </row>
    <row r="1137" spans="1:5">
      <c r="A1137" s="296">
        <v>2179902</v>
      </c>
      <c r="B1137" s="296" t="s">
        <v>945</v>
      </c>
      <c r="C1137" s="300">
        <v>0</v>
      </c>
      <c r="D1137" s="300">
        <v>0</v>
      </c>
      <c r="E1137" s="301"/>
    </row>
    <row r="1138" spans="1:5">
      <c r="A1138" s="296">
        <v>2179999</v>
      </c>
      <c r="B1138" s="296" t="s">
        <v>946</v>
      </c>
      <c r="C1138" s="300">
        <v>0</v>
      </c>
      <c r="D1138" s="300">
        <v>0</v>
      </c>
      <c r="E1138" s="301"/>
    </row>
    <row r="1139" spans="1:5">
      <c r="A1139" s="296">
        <v>219</v>
      </c>
      <c r="B1139" s="297" t="s">
        <v>947</v>
      </c>
      <c r="C1139" s="300">
        <v>0</v>
      </c>
      <c r="D1139" s="300">
        <v>0</v>
      </c>
      <c r="E1139" s="301"/>
    </row>
    <row r="1140" spans="1:5">
      <c r="A1140" s="296">
        <v>21901</v>
      </c>
      <c r="B1140" s="297" t="s">
        <v>948</v>
      </c>
      <c r="C1140" s="300">
        <v>0</v>
      </c>
      <c r="D1140" s="300">
        <v>0</v>
      </c>
      <c r="E1140" s="301"/>
    </row>
    <row r="1141" spans="1:5">
      <c r="A1141" s="296">
        <v>21902</v>
      </c>
      <c r="B1141" s="297" t="s">
        <v>949</v>
      </c>
      <c r="C1141" s="300">
        <v>0</v>
      </c>
      <c r="D1141" s="300">
        <v>0</v>
      </c>
      <c r="E1141" s="301"/>
    </row>
    <row r="1142" spans="1:5">
      <c r="A1142" s="296">
        <v>21903</v>
      </c>
      <c r="B1142" s="297" t="s">
        <v>950</v>
      </c>
      <c r="C1142" s="300">
        <v>0</v>
      </c>
      <c r="D1142" s="300">
        <v>0</v>
      </c>
      <c r="E1142" s="301"/>
    </row>
    <row r="1143" spans="1:5">
      <c r="A1143" s="296">
        <v>21904</v>
      </c>
      <c r="B1143" s="297" t="s">
        <v>951</v>
      </c>
      <c r="C1143" s="300">
        <v>0</v>
      </c>
      <c r="D1143" s="300">
        <v>0</v>
      </c>
      <c r="E1143" s="301"/>
    </row>
    <row r="1144" spans="1:5">
      <c r="A1144" s="296">
        <v>21905</v>
      </c>
      <c r="B1144" s="297" t="s">
        <v>952</v>
      </c>
      <c r="C1144" s="300">
        <v>0</v>
      </c>
      <c r="D1144" s="300">
        <v>0</v>
      </c>
      <c r="E1144" s="301"/>
    </row>
    <row r="1145" spans="1:5">
      <c r="A1145" s="296">
        <v>21906</v>
      </c>
      <c r="B1145" s="297" t="s">
        <v>733</v>
      </c>
      <c r="C1145" s="300">
        <v>0</v>
      </c>
      <c r="D1145" s="300">
        <v>0</v>
      </c>
      <c r="E1145" s="301"/>
    </row>
    <row r="1146" spans="1:5">
      <c r="A1146" s="296">
        <v>21907</v>
      </c>
      <c r="B1146" s="297" t="s">
        <v>953</v>
      </c>
      <c r="C1146" s="300">
        <v>0</v>
      </c>
      <c r="D1146" s="300">
        <v>0</v>
      </c>
      <c r="E1146" s="301"/>
    </row>
    <row r="1147" spans="1:5">
      <c r="A1147" s="296">
        <v>21908</v>
      </c>
      <c r="B1147" s="297" t="s">
        <v>954</v>
      </c>
      <c r="C1147" s="300">
        <v>0</v>
      </c>
      <c r="D1147" s="300">
        <v>0</v>
      </c>
      <c r="E1147" s="301"/>
    </row>
    <row r="1148" spans="1:5">
      <c r="A1148" s="296">
        <v>21999</v>
      </c>
      <c r="B1148" s="297" t="s">
        <v>955</v>
      </c>
      <c r="C1148" s="300">
        <v>0</v>
      </c>
      <c r="D1148" s="300">
        <v>0</v>
      </c>
      <c r="E1148" s="301"/>
    </row>
    <row r="1149" spans="1:5">
      <c r="A1149" s="296">
        <v>220</v>
      </c>
      <c r="B1149" s="297" t="s">
        <v>956</v>
      </c>
      <c r="C1149" s="300">
        <v>4885</v>
      </c>
      <c r="D1149" s="300">
        <v>3442</v>
      </c>
      <c r="E1149" s="301">
        <f>C1149/D1149</f>
        <v>1.4192330040674</v>
      </c>
    </row>
    <row r="1150" spans="1:5">
      <c r="A1150" s="296">
        <v>22001</v>
      </c>
      <c r="B1150" s="297" t="s">
        <v>957</v>
      </c>
      <c r="C1150" s="300">
        <v>4518</v>
      </c>
      <c r="D1150" s="300">
        <v>3297</v>
      </c>
      <c r="E1150" s="301">
        <f>C1150/D1150</f>
        <v>1.37033666969973</v>
      </c>
    </row>
    <row r="1151" spans="1:5">
      <c r="A1151" s="296">
        <v>2200101</v>
      </c>
      <c r="B1151" s="296" t="s">
        <v>101</v>
      </c>
      <c r="C1151" s="300">
        <v>1880</v>
      </c>
      <c r="D1151" s="300">
        <v>1941</v>
      </c>
      <c r="E1151" s="301">
        <f>C1151/D1151</f>
        <v>0.968572900566718</v>
      </c>
    </row>
    <row r="1152" spans="1:5">
      <c r="A1152" s="296">
        <v>2200102</v>
      </c>
      <c r="B1152" s="296" t="s">
        <v>102</v>
      </c>
      <c r="C1152" s="300">
        <v>0</v>
      </c>
      <c r="D1152" s="300">
        <v>0</v>
      </c>
      <c r="E1152" s="301"/>
    </row>
    <row r="1153" spans="1:5">
      <c r="A1153" s="296">
        <v>2200103</v>
      </c>
      <c r="B1153" s="296" t="s">
        <v>103</v>
      </c>
      <c r="C1153" s="300">
        <v>0</v>
      </c>
      <c r="D1153" s="300">
        <v>0</v>
      </c>
      <c r="E1153" s="301"/>
    </row>
    <row r="1154" spans="1:5">
      <c r="A1154" s="296">
        <v>2200104</v>
      </c>
      <c r="B1154" s="296" t="s">
        <v>958</v>
      </c>
      <c r="C1154" s="300">
        <v>629</v>
      </c>
      <c r="D1154" s="300">
        <v>29</v>
      </c>
      <c r="E1154" s="301">
        <f>C1154/D1154</f>
        <v>21.6896551724138</v>
      </c>
    </row>
    <row r="1155" spans="1:5">
      <c r="A1155" s="296">
        <v>2200106</v>
      </c>
      <c r="B1155" s="296" t="s">
        <v>959</v>
      </c>
      <c r="C1155" s="300">
        <v>435</v>
      </c>
      <c r="D1155" s="300">
        <v>0</v>
      </c>
      <c r="E1155" s="301"/>
    </row>
    <row r="1156" spans="1:5">
      <c r="A1156" s="296">
        <v>2200107</v>
      </c>
      <c r="B1156" s="296" t="s">
        <v>960</v>
      </c>
      <c r="C1156" s="300">
        <v>0</v>
      </c>
      <c r="D1156" s="300">
        <v>0</v>
      </c>
      <c r="E1156" s="301"/>
    </row>
    <row r="1157" spans="1:5">
      <c r="A1157" s="296">
        <v>2200108</v>
      </c>
      <c r="B1157" s="296" t="s">
        <v>961</v>
      </c>
      <c r="C1157" s="300">
        <v>0</v>
      </c>
      <c r="D1157" s="300">
        <v>0</v>
      </c>
      <c r="E1157" s="301"/>
    </row>
    <row r="1158" spans="1:5">
      <c r="A1158" s="296">
        <v>2200109</v>
      </c>
      <c r="B1158" s="296" t="s">
        <v>962</v>
      </c>
      <c r="C1158" s="300">
        <v>804</v>
      </c>
      <c r="D1158" s="300">
        <v>298</v>
      </c>
      <c r="E1158" s="301">
        <f>C1158/D1158</f>
        <v>2.69798657718121</v>
      </c>
    </row>
    <row r="1159" spans="1:5">
      <c r="A1159" s="296">
        <v>2200112</v>
      </c>
      <c r="B1159" s="296" t="s">
        <v>963</v>
      </c>
      <c r="C1159" s="300">
        <v>0</v>
      </c>
      <c r="D1159" s="300">
        <v>0</v>
      </c>
      <c r="E1159" s="301"/>
    </row>
    <row r="1160" spans="1:5">
      <c r="A1160" s="296">
        <v>2200113</v>
      </c>
      <c r="B1160" s="296" t="s">
        <v>964</v>
      </c>
      <c r="C1160" s="300">
        <v>0</v>
      </c>
      <c r="D1160" s="300">
        <v>0</v>
      </c>
      <c r="E1160" s="301"/>
    </row>
    <row r="1161" spans="1:5">
      <c r="A1161" s="296">
        <v>2200114</v>
      </c>
      <c r="B1161" s="296" t="s">
        <v>965</v>
      </c>
      <c r="C1161" s="300">
        <v>0</v>
      </c>
      <c r="D1161" s="300">
        <v>49</v>
      </c>
      <c r="E1161" s="301">
        <f>C1161/D1161</f>
        <v>0</v>
      </c>
    </row>
    <row r="1162" spans="1:5">
      <c r="A1162" s="296">
        <v>2200115</v>
      </c>
      <c r="B1162" s="296" t="s">
        <v>966</v>
      </c>
      <c r="C1162" s="300">
        <v>0</v>
      </c>
      <c r="D1162" s="300">
        <v>0</v>
      </c>
      <c r="E1162" s="301"/>
    </row>
    <row r="1163" spans="1:5">
      <c r="A1163" s="296">
        <v>2200116</v>
      </c>
      <c r="B1163" s="296" t="s">
        <v>967</v>
      </c>
      <c r="C1163" s="300">
        <v>0</v>
      </c>
      <c r="D1163" s="300">
        <v>0</v>
      </c>
      <c r="E1163" s="301"/>
    </row>
    <row r="1164" spans="1:5">
      <c r="A1164" s="296">
        <v>2200119</v>
      </c>
      <c r="B1164" s="296" t="s">
        <v>968</v>
      </c>
      <c r="C1164" s="300">
        <v>0</v>
      </c>
      <c r="D1164" s="300">
        <v>0</v>
      </c>
      <c r="E1164" s="301"/>
    </row>
    <row r="1165" spans="1:5">
      <c r="A1165" s="296">
        <v>2200120</v>
      </c>
      <c r="B1165" s="296" t="s">
        <v>969</v>
      </c>
      <c r="C1165" s="300">
        <v>0</v>
      </c>
      <c r="D1165" s="300">
        <v>0</v>
      </c>
      <c r="E1165" s="301"/>
    </row>
    <row r="1166" spans="1:5">
      <c r="A1166" s="296">
        <v>2200121</v>
      </c>
      <c r="B1166" s="296" t="s">
        <v>970</v>
      </c>
      <c r="C1166" s="300">
        <v>0</v>
      </c>
      <c r="D1166" s="300">
        <v>0</v>
      </c>
      <c r="E1166" s="301"/>
    </row>
    <row r="1167" spans="1:5">
      <c r="A1167" s="296">
        <v>2200122</v>
      </c>
      <c r="B1167" s="296" t="s">
        <v>971</v>
      </c>
      <c r="C1167" s="300">
        <v>0</v>
      </c>
      <c r="D1167" s="300">
        <v>0</v>
      </c>
      <c r="E1167" s="301"/>
    </row>
    <row r="1168" spans="1:5">
      <c r="A1168" s="296">
        <v>2200123</v>
      </c>
      <c r="B1168" s="296" t="s">
        <v>972</v>
      </c>
      <c r="C1168" s="300">
        <v>0</v>
      </c>
      <c r="D1168" s="300">
        <v>0</v>
      </c>
      <c r="E1168" s="301"/>
    </row>
    <row r="1169" spans="1:5">
      <c r="A1169" s="296">
        <v>2200124</v>
      </c>
      <c r="B1169" s="296" t="s">
        <v>973</v>
      </c>
      <c r="C1169" s="300">
        <v>0</v>
      </c>
      <c r="D1169" s="300">
        <v>0</v>
      </c>
      <c r="E1169" s="301"/>
    </row>
    <row r="1170" spans="1:5">
      <c r="A1170" s="296">
        <v>2200125</v>
      </c>
      <c r="B1170" s="296" t="s">
        <v>974</v>
      </c>
      <c r="C1170" s="300">
        <v>0</v>
      </c>
      <c r="D1170" s="300">
        <v>0</v>
      </c>
      <c r="E1170" s="301"/>
    </row>
    <row r="1171" spans="1:5">
      <c r="A1171" s="296">
        <v>2200126</v>
      </c>
      <c r="B1171" s="296" t="s">
        <v>975</v>
      </c>
      <c r="C1171" s="300">
        <v>0</v>
      </c>
      <c r="D1171" s="300">
        <v>0</v>
      </c>
      <c r="E1171" s="301"/>
    </row>
    <row r="1172" spans="1:5">
      <c r="A1172" s="296">
        <v>2200127</v>
      </c>
      <c r="B1172" s="296" t="s">
        <v>976</v>
      </c>
      <c r="C1172" s="300">
        <v>0</v>
      </c>
      <c r="D1172" s="300">
        <v>0</v>
      </c>
      <c r="E1172" s="301"/>
    </row>
    <row r="1173" spans="1:5">
      <c r="A1173" s="296">
        <v>2200128</v>
      </c>
      <c r="B1173" s="296" t="s">
        <v>977</v>
      </c>
      <c r="C1173" s="300">
        <v>0</v>
      </c>
      <c r="D1173" s="300">
        <v>0</v>
      </c>
      <c r="E1173" s="301"/>
    </row>
    <row r="1174" spans="1:5">
      <c r="A1174" s="296">
        <v>2200129</v>
      </c>
      <c r="B1174" s="296" t="s">
        <v>978</v>
      </c>
      <c r="C1174" s="300">
        <v>0</v>
      </c>
      <c r="D1174" s="300">
        <v>0</v>
      </c>
      <c r="E1174" s="301"/>
    </row>
    <row r="1175" spans="1:5">
      <c r="A1175" s="296">
        <v>2200150</v>
      </c>
      <c r="B1175" s="296" t="s">
        <v>110</v>
      </c>
      <c r="C1175" s="300">
        <v>0</v>
      </c>
      <c r="D1175" s="300">
        <v>0</v>
      </c>
      <c r="E1175" s="301"/>
    </row>
    <row r="1176" spans="1:5">
      <c r="A1176" s="296">
        <v>2200199</v>
      </c>
      <c r="B1176" s="296" t="s">
        <v>979</v>
      </c>
      <c r="C1176" s="300">
        <v>770</v>
      </c>
      <c r="D1176" s="300">
        <v>980</v>
      </c>
      <c r="E1176" s="301">
        <f>C1176/D1176</f>
        <v>0.785714285714286</v>
      </c>
    </row>
    <row r="1177" spans="1:5">
      <c r="A1177" s="296">
        <v>22005</v>
      </c>
      <c r="B1177" s="297" t="s">
        <v>980</v>
      </c>
      <c r="C1177" s="300">
        <v>367</v>
      </c>
      <c r="D1177" s="300">
        <v>145</v>
      </c>
      <c r="E1177" s="301">
        <f>C1177/D1177</f>
        <v>2.53103448275862</v>
      </c>
    </row>
    <row r="1178" spans="1:5">
      <c r="A1178" s="296">
        <v>2200501</v>
      </c>
      <c r="B1178" s="296" t="s">
        <v>101</v>
      </c>
      <c r="C1178" s="300">
        <v>0</v>
      </c>
      <c r="D1178" s="300">
        <v>2</v>
      </c>
      <c r="E1178" s="301">
        <f>C1178/D1178</f>
        <v>0</v>
      </c>
    </row>
    <row r="1179" spans="1:5">
      <c r="A1179" s="296">
        <v>2200502</v>
      </c>
      <c r="B1179" s="296" t="s">
        <v>102</v>
      </c>
      <c r="C1179" s="300">
        <v>0</v>
      </c>
      <c r="D1179" s="300">
        <v>0</v>
      </c>
      <c r="E1179" s="301"/>
    </row>
    <row r="1180" spans="1:5">
      <c r="A1180" s="296">
        <v>2200503</v>
      </c>
      <c r="B1180" s="296" t="s">
        <v>103</v>
      </c>
      <c r="C1180" s="300">
        <v>0</v>
      </c>
      <c r="D1180" s="300">
        <v>0</v>
      </c>
      <c r="E1180" s="301"/>
    </row>
    <row r="1181" spans="1:5">
      <c r="A1181" s="296">
        <v>2200504</v>
      </c>
      <c r="B1181" s="296" t="s">
        <v>981</v>
      </c>
      <c r="C1181" s="300">
        <v>259</v>
      </c>
      <c r="D1181" s="300">
        <v>29</v>
      </c>
      <c r="E1181" s="301">
        <f>C1181/D1181</f>
        <v>8.93103448275862</v>
      </c>
    </row>
    <row r="1182" spans="1:5">
      <c r="A1182" s="296">
        <v>2200506</v>
      </c>
      <c r="B1182" s="296" t="s">
        <v>982</v>
      </c>
      <c r="C1182" s="300">
        <v>0</v>
      </c>
      <c r="D1182" s="300">
        <v>0</v>
      </c>
      <c r="E1182" s="301"/>
    </row>
    <row r="1183" spans="1:5">
      <c r="A1183" s="296">
        <v>2200507</v>
      </c>
      <c r="B1183" s="296" t="s">
        <v>983</v>
      </c>
      <c r="C1183" s="300">
        <v>0</v>
      </c>
      <c r="D1183" s="300">
        <v>0</v>
      </c>
      <c r="E1183" s="301"/>
    </row>
    <row r="1184" spans="1:5">
      <c r="A1184" s="296">
        <v>2200508</v>
      </c>
      <c r="B1184" s="296" t="s">
        <v>984</v>
      </c>
      <c r="C1184" s="300">
        <v>0</v>
      </c>
      <c r="D1184" s="300">
        <v>0</v>
      </c>
      <c r="E1184" s="301"/>
    </row>
    <row r="1185" spans="1:5">
      <c r="A1185" s="296">
        <v>2200509</v>
      </c>
      <c r="B1185" s="296" t="s">
        <v>985</v>
      </c>
      <c r="C1185" s="300">
        <v>0</v>
      </c>
      <c r="D1185" s="300">
        <v>0</v>
      </c>
      <c r="E1185" s="301"/>
    </row>
    <row r="1186" spans="1:5">
      <c r="A1186" s="296">
        <v>2200510</v>
      </c>
      <c r="B1186" s="296" t="s">
        <v>986</v>
      </c>
      <c r="C1186" s="300">
        <v>4</v>
      </c>
      <c r="D1186" s="300">
        <v>5</v>
      </c>
      <c r="E1186" s="301">
        <f>C1186/D1186</f>
        <v>0.8</v>
      </c>
    </row>
    <row r="1187" spans="1:5">
      <c r="A1187" s="296">
        <v>2200511</v>
      </c>
      <c r="B1187" s="296" t="s">
        <v>987</v>
      </c>
      <c r="C1187" s="300">
        <v>64</v>
      </c>
      <c r="D1187" s="300">
        <v>67</v>
      </c>
      <c r="E1187" s="301">
        <f>C1187/D1187</f>
        <v>0.955223880597015</v>
      </c>
    </row>
    <row r="1188" spans="1:5">
      <c r="A1188" s="296">
        <v>2200512</v>
      </c>
      <c r="B1188" s="296" t="s">
        <v>988</v>
      </c>
      <c r="C1188" s="300">
        <v>0</v>
      </c>
      <c r="D1188" s="300">
        <v>0</v>
      </c>
      <c r="E1188" s="301"/>
    </row>
    <row r="1189" spans="1:5">
      <c r="A1189" s="296">
        <v>2200513</v>
      </c>
      <c r="B1189" s="296" t="s">
        <v>989</v>
      </c>
      <c r="C1189" s="300">
        <v>0</v>
      </c>
      <c r="D1189" s="300">
        <v>0</v>
      </c>
      <c r="E1189" s="301"/>
    </row>
    <row r="1190" spans="1:5">
      <c r="A1190" s="296">
        <v>2200514</v>
      </c>
      <c r="B1190" s="296" t="s">
        <v>990</v>
      </c>
      <c r="C1190" s="300">
        <v>0</v>
      </c>
      <c r="D1190" s="300">
        <v>0</v>
      </c>
      <c r="E1190" s="301"/>
    </row>
    <row r="1191" spans="1:5">
      <c r="A1191" s="296">
        <v>2200599</v>
      </c>
      <c r="B1191" s="296" t="s">
        <v>991</v>
      </c>
      <c r="C1191" s="300">
        <v>40</v>
      </c>
      <c r="D1191" s="300">
        <v>42</v>
      </c>
      <c r="E1191" s="301">
        <f>C1191/D1191</f>
        <v>0.952380952380952</v>
      </c>
    </row>
    <row r="1192" spans="1:5">
      <c r="A1192" s="296">
        <v>22099</v>
      </c>
      <c r="B1192" s="297" t="s">
        <v>992</v>
      </c>
      <c r="C1192" s="300">
        <v>0</v>
      </c>
      <c r="D1192" s="300">
        <v>0</v>
      </c>
      <c r="E1192" s="301"/>
    </row>
    <row r="1193" spans="1:5">
      <c r="A1193" s="296">
        <v>2209999</v>
      </c>
      <c r="B1193" s="296" t="s">
        <v>993</v>
      </c>
      <c r="C1193" s="300">
        <v>0</v>
      </c>
      <c r="D1193" s="300">
        <v>0</v>
      </c>
      <c r="E1193" s="301"/>
    </row>
    <row r="1194" spans="1:5">
      <c r="A1194" s="296">
        <v>221</v>
      </c>
      <c r="B1194" s="297" t="s">
        <v>994</v>
      </c>
      <c r="C1194" s="300">
        <v>15960</v>
      </c>
      <c r="D1194" s="300">
        <v>15887</v>
      </c>
      <c r="E1194" s="301">
        <f>C1194/D1194</f>
        <v>1.00459495184742</v>
      </c>
    </row>
    <row r="1195" spans="1:5">
      <c r="A1195" s="296">
        <v>22101</v>
      </c>
      <c r="B1195" s="297" t="s">
        <v>995</v>
      </c>
      <c r="C1195" s="300">
        <v>6860</v>
      </c>
      <c r="D1195" s="300">
        <v>7271</v>
      </c>
      <c r="E1195" s="301">
        <f>C1195/D1195</f>
        <v>0.943474075092835</v>
      </c>
    </row>
    <row r="1196" spans="1:5">
      <c r="A1196" s="296">
        <v>2210101</v>
      </c>
      <c r="B1196" s="296" t="s">
        <v>996</v>
      </c>
      <c r="C1196" s="300">
        <v>160</v>
      </c>
      <c r="D1196" s="300">
        <v>0</v>
      </c>
      <c r="E1196" s="301"/>
    </row>
    <row r="1197" spans="1:5">
      <c r="A1197" s="296">
        <v>2210102</v>
      </c>
      <c r="B1197" s="296" t="s">
        <v>997</v>
      </c>
      <c r="C1197" s="300">
        <v>0</v>
      </c>
      <c r="D1197" s="300">
        <v>0</v>
      </c>
      <c r="E1197" s="301"/>
    </row>
    <row r="1198" spans="1:5">
      <c r="A1198" s="296">
        <v>2210103</v>
      </c>
      <c r="B1198" s="296" t="s">
        <v>998</v>
      </c>
      <c r="C1198" s="300">
        <v>0</v>
      </c>
      <c r="D1198" s="300">
        <v>0</v>
      </c>
      <c r="E1198" s="301"/>
    </row>
    <row r="1199" spans="1:5">
      <c r="A1199" s="296">
        <v>2210104</v>
      </c>
      <c r="B1199" s="296" t="s">
        <v>999</v>
      </c>
      <c r="C1199" s="300">
        <v>0</v>
      </c>
      <c r="D1199" s="300">
        <v>0</v>
      </c>
      <c r="E1199" s="301"/>
    </row>
    <row r="1200" spans="1:5">
      <c r="A1200" s="296">
        <v>2210105</v>
      </c>
      <c r="B1200" s="296" t="s">
        <v>1000</v>
      </c>
      <c r="C1200" s="300">
        <v>200</v>
      </c>
      <c r="D1200" s="300">
        <v>193</v>
      </c>
      <c r="E1200" s="301">
        <f>C1200/D1200</f>
        <v>1.03626943005181</v>
      </c>
    </row>
    <row r="1201" spans="1:5">
      <c r="A1201" s="296">
        <v>2210106</v>
      </c>
      <c r="B1201" s="296" t="s">
        <v>1001</v>
      </c>
      <c r="C1201" s="300">
        <v>70</v>
      </c>
      <c r="D1201" s="300">
        <v>65</v>
      </c>
      <c r="E1201" s="301">
        <f>C1201/D1201</f>
        <v>1.07692307692308</v>
      </c>
    </row>
    <row r="1202" spans="1:5">
      <c r="A1202" s="296">
        <v>2210107</v>
      </c>
      <c r="B1202" s="296" t="s">
        <v>1002</v>
      </c>
      <c r="C1202" s="300">
        <v>0</v>
      </c>
      <c r="D1202" s="300">
        <v>0</v>
      </c>
      <c r="E1202" s="301"/>
    </row>
    <row r="1203" spans="1:5">
      <c r="A1203" s="296">
        <v>2210108</v>
      </c>
      <c r="B1203" s="296" t="s">
        <v>1003</v>
      </c>
      <c r="C1203" s="300">
        <v>720</v>
      </c>
      <c r="D1203" s="300">
        <v>717</v>
      </c>
      <c r="E1203" s="301">
        <f>C1203/D1203</f>
        <v>1.00418410041841</v>
      </c>
    </row>
    <row r="1204" spans="1:5">
      <c r="A1204" s="296">
        <v>2210109</v>
      </c>
      <c r="B1204" s="296" t="s">
        <v>1004</v>
      </c>
      <c r="C1204" s="300">
        <v>0</v>
      </c>
      <c r="D1204" s="300">
        <v>0</v>
      </c>
      <c r="E1204" s="301"/>
    </row>
    <row r="1205" spans="1:5">
      <c r="A1205" s="296">
        <v>2210110</v>
      </c>
      <c r="B1205" s="296" t="s">
        <v>1005</v>
      </c>
      <c r="C1205" s="300">
        <v>410</v>
      </c>
      <c r="D1205" s="300">
        <v>402</v>
      </c>
      <c r="E1205" s="301">
        <f>C1205/D1205</f>
        <v>1.01990049751244</v>
      </c>
    </row>
    <row r="1206" spans="1:5">
      <c r="A1206" s="296">
        <v>2210199</v>
      </c>
      <c r="B1206" s="296" t="s">
        <v>1006</v>
      </c>
      <c r="C1206" s="300">
        <v>5300</v>
      </c>
      <c r="D1206" s="300">
        <v>5894</v>
      </c>
      <c r="E1206" s="301">
        <f>C1206/D1206</f>
        <v>0.899219545300305</v>
      </c>
    </row>
    <row r="1207" spans="1:5">
      <c r="A1207" s="296">
        <v>22102</v>
      </c>
      <c r="B1207" s="297" t="s">
        <v>1007</v>
      </c>
      <c r="C1207" s="300">
        <v>7000</v>
      </c>
      <c r="D1207" s="300">
        <v>6600</v>
      </c>
      <c r="E1207" s="301">
        <f>C1207/D1207</f>
        <v>1.06060606060606</v>
      </c>
    </row>
    <row r="1208" spans="1:5">
      <c r="A1208" s="296">
        <v>2210201</v>
      </c>
      <c r="B1208" s="296" t="s">
        <v>1008</v>
      </c>
      <c r="C1208" s="300">
        <v>7000</v>
      </c>
      <c r="D1208" s="300">
        <v>6600</v>
      </c>
      <c r="E1208" s="301">
        <f>C1208/D1208</f>
        <v>1.06060606060606</v>
      </c>
    </row>
    <row r="1209" spans="1:5">
      <c r="A1209" s="296">
        <v>2210202</v>
      </c>
      <c r="B1209" s="296" t="s">
        <v>1009</v>
      </c>
      <c r="C1209" s="300">
        <v>0</v>
      </c>
      <c r="D1209" s="300">
        <v>0</v>
      </c>
      <c r="E1209" s="301"/>
    </row>
    <row r="1210" spans="1:5">
      <c r="A1210" s="296">
        <v>2210203</v>
      </c>
      <c r="B1210" s="296" t="s">
        <v>1010</v>
      </c>
      <c r="C1210" s="300">
        <v>0</v>
      </c>
      <c r="D1210" s="300">
        <v>0</v>
      </c>
      <c r="E1210" s="301"/>
    </row>
    <row r="1211" spans="1:5">
      <c r="A1211" s="296">
        <v>22103</v>
      </c>
      <c r="B1211" s="297" t="s">
        <v>1011</v>
      </c>
      <c r="C1211" s="300">
        <v>2100</v>
      </c>
      <c r="D1211" s="300">
        <v>2016</v>
      </c>
      <c r="E1211" s="301">
        <f>C1211/D1211</f>
        <v>1.04166666666667</v>
      </c>
    </row>
    <row r="1212" spans="1:5">
      <c r="A1212" s="296">
        <v>2210301</v>
      </c>
      <c r="B1212" s="296" t="s">
        <v>1012</v>
      </c>
      <c r="C1212" s="300">
        <v>0</v>
      </c>
      <c r="D1212" s="300">
        <v>0</v>
      </c>
      <c r="E1212" s="301"/>
    </row>
    <row r="1213" spans="1:5">
      <c r="A1213" s="296">
        <v>2210302</v>
      </c>
      <c r="B1213" s="296" t="s">
        <v>1013</v>
      </c>
      <c r="C1213" s="300">
        <v>0</v>
      </c>
      <c r="D1213" s="300">
        <v>0</v>
      </c>
      <c r="E1213" s="301"/>
    </row>
    <row r="1214" spans="1:5">
      <c r="A1214" s="296">
        <v>2210399</v>
      </c>
      <c r="B1214" s="296" t="s">
        <v>1014</v>
      </c>
      <c r="C1214" s="300">
        <v>2100</v>
      </c>
      <c r="D1214" s="300">
        <v>2016</v>
      </c>
      <c r="E1214" s="301">
        <f>C1214/D1214</f>
        <v>1.04166666666667</v>
      </c>
    </row>
    <row r="1215" spans="1:5">
      <c r="A1215" s="296">
        <v>222</v>
      </c>
      <c r="B1215" s="297" t="s">
        <v>1015</v>
      </c>
      <c r="C1215" s="300">
        <v>1080</v>
      </c>
      <c r="D1215" s="300">
        <v>1100</v>
      </c>
      <c r="E1215" s="301">
        <f>C1215/D1215</f>
        <v>0.981818181818182</v>
      </c>
    </row>
    <row r="1216" spans="1:5">
      <c r="A1216" s="296">
        <v>22201</v>
      </c>
      <c r="B1216" s="297" t="s">
        <v>1016</v>
      </c>
      <c r="C1216" s="300">
        <v>980</v>
      </c>
      <c r="D1216" s="300">
        <v>992</v>
      </c>
      <c r="E1216" s="301">
        <f>C1216/D1216</f>
        <v>0.987903225806452</v>
      </c>
    </row>
    <row r="1217" spans="1:5">
      <c r="A1217" s="296">
        <v>2220101</v>
      </c>
      <c r="B1217" s="296" t="s">
        <v>101</v>
      </c>
      <c r="C1217" s="300">
        <v>0</v>
      </c>
      <c r="D1217" s="300">
        <v>0</v>
      </c>
      <c r="E1217" s="301"/>
    </row>
    <row r="1218" spans="1:5">
      <c r="A1218" s="296">
        <v>2220102</v>
      </c>
      <c r="B1218" s="296" t="s">
        <v>102</v>
      </c>
      <c r="C1218" s="300">
        <v>0</v>
      </c>
      <c r="D1218" s="300">
        <v>0</v>
      </c>
      <c r="E1218" s="301"/>
    </row>
    <row r="1219" spans="1:5">
      <c r="A1219" s="296">
        <v>2220103</v>
      </c>
      <c r="B1219" s="296" t="s">
        <v>103</v>
      </c>
      <c r="C1219" s="300">
        <v>0</v>
      </c>
      <c r="D1219" s="300">
        <v>0</v>
      </c>
      <c r="E1219" s="301"/>
    </row>
    <row r="1220" spans="1:5">
      <c r="A1220" s="296">
        <v>2220104</v>
      </c>
      <c r="B1220" s="296" t="s">
        <v>1017</v>
      </c>
      <c r="C1220" s="300">
        <v>0</v>
      </c>
      <c r="D1220" s="300">
        <v>0</v>
      </c>
      <c r="E1220" s="301"/>
    </row>
    <row r="1221" spans="1:5">
      <c r="A1221" s="296">
        <v>2220105</v>
      </c>
      <c r="B1221" s="296" t="s">
        <v>1018</v>
      </c>
      <c r="C1221" s="300">
        <v>0</v>
      </c>
      <c r="D1221" s="300">
        <v>0</v>
      </c>
      <c r="E1221" s="301"/>
    </row>
    <row r="1222" spans="1:5">
      <c r="A1222" s="296">
        <v>2220106</v>
      </c>
      <c r="B1222" s="296" t="s">
        <v>1019</v>
      </c>
      <c r="C1222" s="300">
        <v>0</v>
      </c>
      <c r="D1222" s="300">
        <v>0</v>
      </c>
      <c r="E1222" s="301"/>
    </row>
    <row r="1223" spans="1:5">
      <c r="A1223" s="296">
        <v>2220107</v>
      </c>
      <c r="B1223" s="296" t="s">
        <v>1020</v>
      </c>
      <c r="C1223" s="300">
        <v>0</v>
      </c>
      <c r="D1223" s="300">
        <v>0</v>
      </c>
      <c r="E1223" s="301"/>
    </row>
    <row r="1224" spans="1:5">
      <c r="A1224" s="296">
        <v>2220112</v>
      </c>
      <c r="B1224" s="296" t="s">
        <v>1021</v>
      </c>
      <c r="C1224" s="300">
        <v>0</v>
      </c>
      <c r="D1224" s="300">
        <v>0</v>
      </c>
      <c r="E1224" s="301"/>
    </row>
    <row r="1225" spans="1:5">
      <c r="A1225" s="296">
        <v>2220113</v>
      </c>
      <c r="B1225" s="296" t="s">
        <v>1022</v>
      </c>
      <c r="C1225" s="300">
        <v>0</v>
      </c>
      <c r="D1225" s="300">
        <v>0</v>
      </c>
      <c r="E1225" s="301"/>
    </row>
    <row r="1226" spans="1:5">
      <c r="A1226" s="296">
        <v>2220114</v>
      </c>
      <c r="B1226" s="296" t="s">
        <v>1023</v>
      </c>
      <c r="C1226" s="300">
        <v>0</v>
      </c>
      <c r="D1226" s="300">
        <v>0</v>
      </c>
      <c r="E1226" s="301"/>
    </row>
    <row r="1227" spans="1:5">
      <c r="A1227" s="296">
        <v>2220115</v>
      </c>
      <c r="B1227" s="296" t="s">
        <v>1024</v>
      </c>
      <c r="C1227" s="300">
        <v>280</v>
      </c>
      <c r="D1227" s="300">
        <v>285</v>
      </c>
      <c r="E1227" s="301">
        <f>C1227/D1227</f>
        <v>0.982456140350877</v>
      </c>
    </row>
    <row r="1228" spans="1:5">
      <c r="A1228" s="296">
        <v>2220118</v>
      </c>
      <c r="B1228" s="296" t="s">
        <v>1025</v>
      </c>
      <c r="C1228" s="300">
        <v>0</v>
      </c>
      <c r="D1228" s="300">
        <v>0</v>
      </c>
      <c r="E1228" s="301"/>
    </row>
    <row r="1229" spans="1:5">
      <c r="A1229" s="296">
        <v>2220119</v>
      </c>
      <c r="B1229" s="296" t="s">
        <v>1026</v>
      </c>
      <c r="C1229" s="300">
        <v>0</v>
      </c>
      <c r="D1229" s="300">
        <v>0</v>
      </c>
      <c r="E1229" s="301"/>
    </row>
    <row r="1230" spans="1:5">
      <c r="A1230" s="296">
        <v>2220120</v>
      </c>
      <c r="B1230" s="296" t="s">
        <v>1027</v>
      </c>
      <c r="C1230" s="300">
        <v>0</v>
      </c>
      <c r="D1230" s="300">
        <v>0</v>
      </c>
      <c r="E1230" s="301"/>
    </row>
    <row r="1231" spans="1:5">
      <c r="A1231" s="296">
        <v>2220121</v>
      </c>
      <c r="B1231" s="296" t="s">
        <v>1028</v>
      </c>
      <c r="C1231" s="300">
        <v>0</v>
      </c>
      <c r="D1231" s="300">
        <v>0</v>
      </c>
      <c r="E1231" s="301"/>
    </row>
    <row r="1232" spans="1:5">
      <c r="A1232" s="296">
        <v>2220150</v>
      </c>
      <c r="B1232" s="296" t="s">
        <v>110</v>
      </c>
      <c r="C1232" s="300">
        <v>70</v>
      </c>
      <c r="D1232" s="300">
        <v>73</v>
      </c>
      <c r="E1232" s="301">
        <f>C1232/D1232</f>
        <v>0.958904109589041</v>
      </c>
    </row>
    <row r="1233" spans="1:5">
      <c r="A1233" s="296">
        <v>2220199</v>
      </c>
      <c r="B1233" s="296" t="s">
        <v>1029</v>
      </c>
      <c r="C1233" s="300">
        <v>630</v>
      </c>
      <c r="D1233" s="300">
        <v>634</v>
      </c>
      <c r="E1233" s="301">
        <f>C1233/D1233</f>
        <v>0.993690851735016</v>
      </c>
    </row>
    <row r="1234" spans="1:5">
      <c r="A1234" s="296">
        <v>22203</v>
      </c>
      <c r="B1234" s="297" t="s">
        <v>1030</v>
      </c>
      <c r="C1234" s="300">
        <v>0</v>
      </c>
      <c r="D1234" s="300">
        <v>0</v>
      </c>
      <c r="E1234" s="301"/>
    </row>
    <row r="1235" spans="1:5">
      <c r="A1235" s="296">
        <v>2220301</v>
      </c>
      <c r="B1235" s="296" t="s">
        <v>1031</v>
      </c>
      <c r="C1235" s="300">
        <v>0</v>
      </c>
      <c r="D1235" s="300">
        <v>0</v>
      </c>
      <c r="E1235" s="301"/>
    </row>
    <row r="1236" spans="1:5">
      <c r="A1236" s="296">
        <v>2220303</v>
      </c>
      <c r="B1236" s="296" t="s">
        <v>1032</v>
      </c>
      <c r="C1236" s="300">
        <v>0</v>
      </c>
      <c r="D1236" s="300">
        <v>0</v>
      </c>
      <c r="E1236" s="301"/>
    </row>
    <row r="1237" spans="1:5">
      <c r="A1237" s="296">
        <v>2220304</v>
      </c>
      <c r="B1237" s="296" t="s">
        <v>1033</v>
      </c>
      <c r="C1237" s="300">
        <v>0</v>
      </c>
      <c r="D1237" s="300">
        <v>0</v>
      </c>
      <c r="E1237" s="301"/>
    </row>
    <row r="1238" spans="1:5">
      <c r="A1238" s="296">
        <v>2220305</v>
      </c>
      <c r="B1238" s="296" t="s">
        <v>1034</v>
      </c>
      <c r="C1238" s="300">
        <v>0</v>
      </c>
      <c r="D1238" s="300">
        <v>0</v>
      </c>
      <c r="E1238" s="301"/>
    </row>
    <row r="1239" spans="1:5">
      <c r="A1239" s="296">
        <v>2220306</v>
      </c>
      <c r="B1239" s="296" t="s">
        <v>1035</v>
      </c>
      <c r="C1239" s="300">
        <v>0</v>
      </c>
      <c r="D1239" s="300">
        <v>0</v>
      </c>
      <c r="E1239" s="301"/>
    </row>
    <row r="1240" spans="1:5">
      <c r="A1240" s="296">
        <v>2220399</v>
      </c>
      <c r="B1240" s="296" t="s">
        <v>1036</v>
      </c>
      <c r="C1240" s="300">
        <v>0</v>
      </c>
      <c r="D1240" s="300">
        <v>0</v>
      </c>
      <c r="E1240" s="301"/>
    </row>
    <row r="1241" spans="1:5">
      <c r="A1241" s="296">
        <v>22204</v>
      </c>
      <c r="B1241" s="297" t="s">
        <v>1037</v>
      </c>
      <c r="C1241" s="300">
        <v>100</v>
      </c>
      <c r="D1241" s="300">
        <v>108</v>
      </c>
      <c r="E1241" s="301">
        <f>C1241/D1241</f>
        <v>0.925925925925926</v>
      </c>
    </row>
    <row r="1242" spans="1:5">
      <c r="A1242" s="296">
        <v>2220401</v>
      </c>
      <c r="B1242" s="296" t="s">
        <v>1038</v>
      </c>
      <c r="C1242" s="300">
        <v>100</v>
      </c>
      <c r="D1242" s="300">
        <v>108</v>
      </c>
      <c r="E1242" s="301">
        <f>C1242/D1242</f>
        <v>0.925925925925926</v>
      </c>
    </row>
    <row r="1243" spans="1:5">
      <c r="A1243" s="296">
        <v>2220402</v>
      </c>
      <c r="B1243" s="296" t="s">
        <v>1039</v>
      </c>
      <c r="C1243" s="300">
        <v>0</v>
      </c>
      <c r="D1243" s="300">
        <v>0</v>
      </c>
      <c r="E1243" s="301"/>
    </row>
    <row r="1244" spans="1:5">
      <c r="A1244" s="296">
        <v>2220403</v>
      </c>
      <c r="B1244" s="296" t="s">
        <v>1040</v>
      </c>
      <c r="C1244" s="300">
        <v>0</v>
      </c>
      <c r="D1244" s="300">
        <v>0</v>
      </c>
      <c r="E1244" s="301"/>
    </row>
    <row r="1245" spans="1:5">
      <c r="A1245" s="296">
        <v>2220404</v>
      </c>
      <c r="B1245" s="296" t="s">
        <v>1041</v>
      </c>
      <c r="C1245" s="300">
        <v>0</v>
      </c>
      <c r="D1245" s="300">
        <v>0</v>
      </c>
      <c r="E1245" s="301"/>
    </row>
    <row r="1246" spans="1:5">
      <c r="A1246" s="296">
        <v>2220499</v>
      </c>
      <c r="B1246" s="296" t="s">
        <v>1042</v>
      </c>
      <c r="C1246" s="300">
        <v>0</v>
      </c>
      <c r="D1246" s="300">
        <v>0</v>
      </c>
      <c r="E1246" s="301"/>
    </row>
    <row r="1247" spans="1:5">
      <c r="A1247" s="296">
        <v>22205</v>
      </c>
      <c r="B1247" s="297" t="s">
        <v>1043</v>
      </c>
      <c r="C1247" s="300">
        <v>0</v>
      </c>
      <c r="D1247" s="300">
        <v>0</v>
      </c>
      <c r="E1247" s="301"/>
    </row>
    <row r="1248" spans="1:5">
      <c r="A1248" s="296">
        <v>2220501</v>
      </c>
      <c r="B1248" s="296" t="s">
        <v>1044</v>
      </c>
      <c r="C1248" s="300">
        <v>0</v>
      </c>
      <c r="D1248" s="300">
        <v>0</v>
      </c>
      <c r="E1248" s="301"/>
    </row>
    <row r="1249" spans="1:5">
      <c r="A1249" s="296">
        <v>2220502</v>
      </c>
      <c r="B1249" s="296" t="s">
        <v>1045</v>
      </c>
      <c r="C1249" s="300">
        <v>0</v>
      </c>
      <c r="D1249" s="300">
        <v>0</v>
      </c>
      <c r="E1249" s="301"/>
    </row>
    <row r="1250" spans="1:5">
      <c r="A1250" s="296">
        <v>2220503</v>
      </c>
      <c r="B1250" s="296" t="s">
        <v>1046</v>
      </c>
      <c r="C1250" s="300">
        <v>0</v>
      </c>
      <c r="D1250" s="300">
        <v>0</v>
      </c>
      <c r="E1250" s="301"/>
    </row>
    <row r="1251" spans="1:5">
      <c r="A1251" s="296">
        <v>2220504</v>
      </c>
      <c r="B1251" s="296" t="s">
        <v>1047</v>
      </c>
      <c r="C1251" s="300">
        <v>0</v>
      </c>
      <c r="D1251" s="300">
        <v>0</v>
      </c>
      <c r="E1251" s="301"/>
    </row>
    <row r="1252" spans="1:5">
      <c r="A1252" s="296">
        <v>2220505</v>
      </c>
      <c r="B1252" s="296" t="s">
        <v>1048</v>
      </c>
      <c r="C1252" s="300">
        <v>0</v>
      </c>
      <c r="D1252" s="300">
        <v>0</v>
      </c>
      <c r="E1252" s="301"/>
    </row>
    <row r="1253" spans="1:5">
      <c r="A1253" s="296">
        <v>2220506</v>
      </c>
      <c r="B1253" s="296" t="s">
        <v>1049</v>
      </c>
      <c r="C1253" s="300">
        <v>0</v>
      </c>
      <c r="D1253" s="300">
        <v>0</v>
      </c>
      <c r="E1253" s="301"/>
    </row>
    <row r="1254" spans="1:5">
      <c r="A1254" s="296">
        <v>2220507</v>
      </c>
      <c r="B1254" s="296" t="s">
        <v>1050</v>
      </c>
      <c r="C1254" s="300">
        <v>0</v>
      </c>
      <c r="D1254" s="300">
        <v>0</v>
      </c>
      <c r="E1254" s="301"/>
    </row>
    <row r="1255" spans="1:5">
      <c r="A1255" s="296">
        <v>2220508</v>
      </c>
      <c r="B1255" s="296" t="s">
        <v>1051</v>
      </c>
      <c r="C1255" s="300">
        <v>0</v>
      </c>
      <c r="D1255" s="300">
        <v>0</v>
      </c>
      <c r="E1255" s="301"/>
    </row>
    <row r="1256" spans="1:5">
      <c r="A1256" s="296">
        <v>2220509</v>
      </c>
      <c r="B1256" s="296" t="s">
        <v>1052</v>
      </c>
      <c r="C1256" s="300">
        <v>0</v>
      </c>
      <c r="D1256" s="300">
        <v>0</v>
      </c>
      <c r="E1256" s="301"/>
    </row>
    <row r="1257" spans="1:5">
      <c r="A1257" s="296">
        <v>2220510</v>
      </c>
      <c r="B1257" s="296" t="s">
        <v>1053</v>
      </c>
      <c r="C1257" s="300">
        <v>0</v>
      </c>
      <c r="D1257" s="300">
        <v>0</v>
      </c>
      <c r="E1257" s="301"/>
    </row>
    <row r="1258" spans="1:5">
      <c r="A1258" s="296">
        <v>2220511</v>
      </c>
      <c r="B1258" s="296" t="s">
        <v>1054</v>
      </c>
      <c r="C1258" s="300">
        <v>0</v>
      </c>
      <c r="D1258" s="300">
        <v>0</v>
      </c>
      <c r="E1258" s="301"/>
    </row>
    <row r="1259" spans="1:5">
      <c r="A1259" s="296">
        <v>2220599</v>
      </c>
      <c r="B1259" s="296" t="s">
        <v>1055</v>
      </c>
      <c r="C1259" s="300">
        <v>0</v>
      </c>
      <c r="D1259" s="300">
        <v>0</v>
      </c>
      <c r="E1259" s="301"/>
    </row>
    <row r="1260" spans="1:5">
      <c r="A1260" s="296">
        <v>224</v>
      </c>
      <c r="B1260" s="297" t="s">
        <v>1056</v>
      </c>
      <c r="C1260" s="300">
        <v>3723</v>
      </c>
      <c r="D1260" s="300">
        <v>3643</v>
      </c>
      <c r="E1260" s="301">
        <f>C1260/D1260</f>
        <v>1.02195992314027</v>
      </c>
    </row>
    <row r="1261" spans="1:5">
      <c r="A1261" s="296">
        <v>22401</v>
      </c>
      <c r="B1261" s="297" t="s">
        <v>1057</v>
      </c>
      <c r="C1261" s="300">
        <v>1541</v>
      </c>
      <c r="D1261" s="300">
        <v>1504</v>
      </c>
      <c r="E1261" s="301">
        <f>C1261/D1261</f>
        <v>1.02460106382979</v>
      </c>
    </row>
    <row r="1262" spans="1:5">
      <c r="A1262" s="296">
        <v>2240101</v>
      </c>
      <c r="B1262" s="296" t="s">
        <v>101</v>
      </c>
      <c r="C1262" s="300">
        <v>1159</v>
      </c>
      <c r="D1262" s="300">
        <v>631</v>
      </c>
      <c r="E1262" s="301">
        <f>C1262/D1262</f>
        <v>1.83676703645008</v>
      </c>
    </row>
    <row r="1263" spans="1:5">
      <c r="A1263" s="296">
        <v>2240102</v>
      </c>
      <c r="B1263" s="296" t="s">
        <v>102</v>
      </c>
      <c r="C1263" s="300">
        <v>0</v>
      </c>
      <c r="D1263" s="300">
        <v>0</v>
      </c>
      <c r="E1263" s="301"/>
    </row>
    <row r="1264" spans="1:5">
      <c r="A1264" s="296">
        <v>2240103</v>
      </c>
      <c r="B1264" s="296" t="s">
        <v>103</v>
      </c>
      <c r="C1264" s="300">
        <v>0</v>
      </c>
      <c r="D1264" s="300">
        <v>0</v>
      </c>
      <c r="E1264" s="301"/>
    </row>
    <row r="1265" spans="1:5">
      <c r="A1265" s="296">
        <v>2240104</v>
      </c>
      <c r="B1265" s="296" t="s">
        <v>1058</v>
      </c>
      <c r="C1265" s="300">
        <v>30</v>
      </c>
      <c r="D1265" s="300">
        <v>26</v>
      </c>
      <c r="E1265" s="301">
        <f>C1265/D1265</f>
        <v>1.15384615384615</v>
      </c>
    </row>
    <row r="1266" spans="1:5">
      <c r="A1266" s="296">
        <v>2240105</v>
      </c>
      <c r="B1266" s="296" t="s">
        <v>1059</v>
      </c>
      <c r="C1266" s="300">
        <v>0</v>
      </c>
      <c r="D1266" s="300">
        <v>0</v>
      </c>
      <c r="E1266" s="301"/>
    </row>
    <row r="1267" spans="1:5">
      <c r="A1267" s="296">
        <v>2240106</v>
      </c>
      <c r="B1267" s="296" t="s">
        <v>1060</v>
      </c>
      <c r="C1267" s="300">
        <v>0</v>
      </c>
      <c r="D1267" s="300">
        <v>0</v>
      </c>
      <c r="E1267" s="301"/>
    </row>
    <row r="1268" spans="1:5">
      <c r="A1268" s="296">
        <v>2240108</v>
      </c>
      <c r="B1268" s="296" t="s">
        <v>1061</v>
      </c>
      <c r="C1268" s="300">
        <v>12</v>
      </c>
      <c r="D1268" s="300">
        <v>11</v>
      </c>
      <c r="E1268" s="301">
        <f>C1268/D1268</f>
        <v>1.09090909090909</v>
      </c>
    </row>
    <row r="1269" spans="1:5">
      <c r="A1269" s="296">
        <v>2240109</v>
      </c>
      <c r="B1269" s="296" t="s">
        <v>1062</v>
      </c>
      <c r="C1269" s="300">
        <v>20</v>
      </c>
      <c r="D1269" s="300">
        <v>17</v>
      </c>
      <c r="E1269" s="301">
        <f>C1269/D1269</f>
        <v>1.17647058823529</v>
      </c>
    </row>
    <row r="1270" spans="1:5">
      <c r="A1270" s="296">
        <v>2240150</v>
      </c>
      <c r="B1270" s="296" t="s">
        <v>110</v>
      </c>
      <c r="C1270" s="300">
        <v>0</v>
      </c>
      <c r="D1270" s="300">
        <v>0</v>
      </c>
      <c r="E1270" s="301"/>
    </row>
    <row r="1271" spans="1:5">
      <c r="A1271" s="296">
        <v>2240199</v>
      </c>
      <c r="B1271" s="296" t="s">
        <v>1063</v>
      </c>
      <c r="C1271" s="300">
        <v>320</v>
      </c>
      <c r="D1271" s="300">
        <v>819</v>
      </c>
      <c r="E1271" s="301">
        <f>C1271/D1271</f>
        <v>0.390720390720391</v>
      </c>
    </row>
    <row r="1272" spans="1:5">
      <c r="A1272" s="296">
        <v>22402</v>
      </c>
      <c r="B1272" s="297" t="s">
        <v>1064</v>
      </c>
      <c r="C1272" s="300">
        <v>800</v>
      </c>
      <c r="D1272" s="300">
        <v>784</v>
      </c>
      <c r="E1272" s="301">
        <f>C1272/D1272</f>
        <v>1.02040816326531</v>
      </c>
    </row>
    <row r="1273" spans="1:5">
      <c r="A1273" s="296">
        <v>2240201</v>
      </c>
      <c r="B1273" s="296" t="s">
        <v>101</v>
      </c>
      <c r="C1273" s="300">
        <v>0</v>
      </c>
      <c r="D1273" s="300">
        <v>0</v>
      </c>
      <c r="E1273" s="301"/>
    </row>
    <row r="1274" spans="1:5">
      <c r="A1274" s="296">
        <v>2240202</v>
      </c>
      <c r="B1274" s="296" t="s">
        <v>102</v>
      </c>
      <c r="C1274" s="300">
        <v>0</v>
      </c>
      <c r="D1274" s="300">
        <v>0</v>
      </c>
      <c r="E1274" s="301"/>
    </row>
    <row r="1275" spans="1:5">
      <c r="A1275" s="296">
        <v>2240203</v>
      </c>
      <c r="B1275" s="296" t="s">
        <v>103</v>
      </c>
      <c r="C1275" s="300">
        <v>0</v>
      </c>
      <c r="D1275" s="300">
        <v>0</v>
      </c>
      <c r="E1275" s="301"/>
    </row>
    <row r="1276" spans="1:5">
      <c r="A1276" s="296">
        <v>2240204</v>
      </c>
      <c r="B1276" s="296" t="s">
        <v>1065</v>
      </c>
      <c r="C1276" s="300">
        <v>0</v>
      </c>
      <c r="D1276" s="300">
        <v>0</v>
      </c>
      <c r="E1276" s="301"/>
    </row>
    <row r="1277" spans="1:5">
      <c r="A1277" s="296">
        <v>2240250</v>
      </c>
      <c r="B1277" s="296" t="s">
        <v>110</v>
      </c>
      <c r="C1277" s="300">
        <v>0</v>
      </c>
      <c r="D1277" s="300">
        <v>0</v>
      </c>
      <c r="E1277" s="301"/>
    </row>
    <row r="1278" spans="1:5">
      <c r="A1278" s="296">
        <v>2240299</v>
      </c>
      <c r="B1278" s="296" t="s">
        <v>1066</v>
      </c>
      <c r="C1278" s="300">
        <v>800</v>
      </c>
      <c r="D1278" s="300">
        <v>784</v>
      </c>
      <c r="E1278" s="301">
        <f>C1278/D1278</f>
        <v>1.02040816326531</v>
      </c>
    </row>
    <row r="1279" spans="1:5">
      <c r="A1279" s="296">
        <v>22404</v>
      </c>
      <c r="B1279" s="297" t="s">
        <v>1067</v>
      </c>
      <c r="C1279" s="300">
        <v>0</v>
      </c>
      <c r="D1279" s="300">
        <v>0</v>
      </c>
      <c r="E1279" s="301"/>
    </row>
    <row r="1280" spans="1:5">
      <c r="A1280" s="296">
        <v>2240401</v>
      </c>
      <c r="B1280" s="296" t="s">
        <v>101</v>
      </c>
      <c r="C1280" s="300">
        <v>0</v>
      </c>
      <c r="D1280" s="300">
        <v>0</v>
      </c>
      <c r="E1280" s="301"/>
    </row>
    <row r="1281" spans="1:5">
      <c r="A1281" s="296">
        <v>2240402</v>
      </c>
      <c r="B1281" s="296" t="s">
        <v>102</v>
      </c>
      <c r="C1281" s="300">
        <v>0</v>
      </c>
      <c r="D1281" s="300">
        <v>0</v>
      </c>
      <c r="E1281" s="301"/>
    </row>
    <row r="1282" spans="1:5">
      <c r="A1282" s="296">
        <v>2240403</v>
      </c>
      <c r="B1282" s="296" t="s">
        <v>103</v>
      </c>
      <c r="C1282" s="300">
        <v>0</v>
      </c>
      <c r="D1282" s="300">
        <v>0</v>
      </c>
      <c r="E1282" s="301"/>
    </row>
    <row r="1283" spans="1:5">
      <c r="A1283" s="296">
        <v>2240404</v>
      </c>
      <c r="B1283" s="296" t="s">
        <v>1068</v>
      </c>
      <c r="C1283" s="300">
        <v>0</v>
      </c>
      <c r="D1283" s="300">
        <v>0</v>
      </c>
      <c r="E1283" s="301"/>
    </row>
    <row r="1284" spans="1:5">
      <c r="A1284" s="296">
        <v>2240405</v>
      </c>
      <c r="B1284" s="296" t="s">
        <v>1069</v>
      </c>
      <c r="C1284" s="300">
        <v>0</v>
      </c>
      <c r="D1284" s="300">
        <v>0</v>
      </c>
      <c r="E1284" s="301"/>
    </row>
    <row r="1285" spans="1:5">
      <c r="A1285" s="296">
        <v>2240450</v>
      </c>
      <c r="B1285" s="296" t="s">
        <v>110</v>
      </c>
      <c r="C1285" s="300">
        <v>0</v>
      </c>
      <c r="D1285" s="300">
        <v>0</v>
      </c>
      <c r="E1285" s="301"/>
    </row>
    <row r="1286" spans="1:5">
      <c r="A1286" s="296">
        <v>2240499</v>
      </c>
      <c r="B1286" s="296" t="s">
        <v>1070</v>
      </c>
      <c r="C1286" s="300">
        <v>0</v>
      </c>
      <c r="D1286" s="300">
        <v>0</v>
      </c>
      <c r="E1286" s="301"/>
    </row>
    <row r="1287" spans="1:5">
      <c r="A1287" s="296">
        <v>22405</v>
      </c>
      <c r="B1287" s="297" t="s">
        <v>1071</v>
      </c>
      <c r="C1287" s="300">
        <v>0</v>
      </c>
      <c r="D1287" s="300">
        <v>0</v>
      </c>
      <c r="E1287" s="301"/>
    </row>
    <row r="1288" spans="1:5">
      <c r="A1288" s="296">
        <v>2240501</v>
      </c>
      <c r="B1288" s="296" t="s">
        <v>101</v>
      </c>
      <c r="C1288" s="300">
        <v>0</v>
      </c>
      <c r="D1288" s="300">
        <v>0</v>
      </c>
      <c r="E1288" s="301"/>
    </row>
    <row r="1289" spans="1:5">
      <c r="A1289" s="296">
        <v>2240502</v>
      </c>
      <c r="B1289" s="296" t="s">
        <v>102</v>
      </c>
      <c r="C1289" s="300">
        <v>0</v>
      </c>
      <c r="D1289" s="300">
        <v>0</v>
      </c>
      <c r="E1289" s="301"/>
    </row>
    <row r="1290" spans="1:5">
      <c r="A1290" s="296">
        <v>2240503</v>
      </c>
      <c r="B1290" s="296" t="s">
        <v>103</v>
      </c>
      <c r="C1290" s="300">
        <v>0</v>
      </c>
      <c r="D1290" s="300">
        <v>0</v>
      </c>
      <c r="E1290" s="301"/>
    </row>
    <row r="1291" spans="1:5">
      <c r="A1291" s="296">
        <v>2240504</v>
      </c>
      <c r="B1291" s="296" t="s">
        <v>1072</v>
      </c>
      <c r="C1291" s="300">
        <v>0</v>
      </c>
      <c r="D1291" s="300">
        <v>0</v>
      </c>
      <c r="E1291" s="301"/>
    </row>
    <row r="1292" spans="1:5">
      <c r="A1292" s="296">
        <v>2240505</v>
      </c>
      <c r="B1292" s="296" t="s">
        <v>1073</v>
      </c>
      <c r="C1292" s="300">
        <v>0</v>
      </c>
      <c r="D1292" s="300">
        <v>0</v>
      </c>
      <c r="E1292" s="301"/>
    </row>
    <row r="1293" spans="1:5">
      <c r="A1293" s="296">
        <v>2240506</v>
      </c>
      <c r="B1293" s="296" t="s">
        <v>1074</v>
      </c>
      <c r="C1293" s="300">
        <v>0</v>
      </c>
      <c r="D1293" s="300">
        <v>0</v>
      </c>
      <c r="E1293" s="301"/>
    </row>
    <row r="1294" spans="1:5">
      <c r="A1294" s="296">
        <v>2240507</v>
      </c>
      <c r="B1294" s="296" t="s">
        <v>1075</v>
      </c>
      <c r="C1294" s="300">
        <v>0</v>
      </c>
      <c r="D1294" s="300">
        <v>0</v>
      </c>
      <c r="E1294" s="301"/>
    </row>
    <row r="1295" spans="1:5">
      <c r="A1295" s="296">
        <v>2240508</v>
      </c>
      <c r="B1295" s="296" t="s">
        <v>1076</v>
      </c>
      <c r="C1295" s="300">
        <v>0</v>
      </c>
      <c r="D1295" s="300">
        <v>0</v>
      </c>
      <c r="E1295" s="301"/>
    </row>
    <row r="1296" spans="1:5">
      <c r="A1296" s="296">
        <v>2240509</v>
      </c>
      <c r="B1296" s="296" t="s">
        <v>1077</v>
      </c>
      <c r="C1296" s="300">
        <v>0</v>
      </c>
      <c r="D1296" s="300">
        <v>0</v>
      </c>
      <c r="E1296" s="301"/>
    </row>
    <row r="1297" spans="1:5">
      <c r="A1297" s="296">
        <v>2240510</v>
      </c>
      <c r="B1297" s="296" t="s">
        <v>1078</v>
      </c>
      <c r="C1297" s="300">
        <v>0</v>
      </c>
      <c r="D1297" s="300">
        <v>0</v>
      </c>
      <c r="E1297" s="301"/>
    </row>
    <row r="1298" spans="1:5">
      <c r="A1298" s="296">
        <v>2240550</v>
      </c>
      <c r="B1298" s="296" t="s">
        <v>1079</v>
      </c>
      <c r="C1298" s="300">
        <v>0</v>
      </c>
      <c r="D1298" s="300">
        <v>0</v>
      </c>
      <c r="E1298" s="301"/>
    </row>
    <row r="1299" spans="1:5">
      <c r="A1299" s="306">
        <v>2240599</v>
      </c>
      <c r="B1299" s="296" t="s">
        <v>1080</v>
      </c>
      <c r="C1299" s="298">
        <v>0</v>
      </c>
      <c r="D1299" s="298">
        <v>0</v>
      </c>
      <c r="E1299" s="299"/>
    </row>
    <row r="1300" spans="1:5">
      <c r="A1300" s="296">
        <v>22406</v>
      </c>
      <c r="B1300" s="297" t="s">
        <v>1081</v>
      </c>
      <c r="C1300" s="298">
        <v>611</v>
      </c>
      <c r="D1300" s="298">
        <v>601</v>
      </c>
      <c r="E1300" s="299">
        <f t="shared" ref="E1300:E1305" si="8">C1300/D1300</f>
        <v>1.01663893510815</v>
      </c>
    </row>
    <row r="1301" spans="1:5">
      <c r="A1301" s="296">
        <v>2240601</v>
      </c>
      <c r="B1301" s="296" t="s">
        <v>1082</v>
      </c>
      <c r="C1301" s="300">
        <v>200</v>
      </c>
      <c r="D1301" s="300">
        <v>197</v>
      </c>
      <c r="E1301" s="301">
        <f t="shared" si="8"/>
        <v>1.01522842639594</v>
      </c>
    </row>
    <row r="1302" spans="1:5">
      <c r="A1302" s="296">
        <v>2240602</v>
      </c>
      <c r="B1302" s="296" t="s">
        <v>1083</v>
      </c>
      <c r="C1302" s="300">
        <v>181</v>
      </c>
      <c r="D1302" s="300">
        <v>180</v>
      </c>
      <c r="E1302" s="301">
        <f t="shared" si="8"/>
        <v>1.00555555555556</v>
      </c>
    </row>
    <row r="1303" spans="1:5">
      <c r="A1303" s="296">
        <v>2240699</v>
      </c>
      <c r="B1303" s="296" t="s">
        <v>1084</v>
      </c>
      <c r="C1303" s="300">
        <v>230</v>
      </c>
      <c r="D1303" s="300">
        <v>224</v>
      </c>
      <c r="E1303" s="301">
        <f t="shared" si="8"/>
        <v>1.02678571428571</v>
      </c>
    </row>
    <row r="1304" spans="1:5">
      <c r="A1304" s="296">
        <v>22407</v>
      </c>
      <c r="B1304" s="297" t="s">
        <v>1085</v>
      </c>
      <c r="C1304" s="300">
        <v>621</v>
      </c>
      <c r="D1304" s="300">
        <v>612</v>
      </c>
      <c r="E1304" s="301">
        <f t="shared" si="8"/>
        <v>1.01470588235294</v>
      </c>
    </row>
    <row r="1305" spans="1:5">
      <c r="A1305" s="296">
        <v>2240703</v>
      </c>
      <c r="B1305" s="296" t="s">
        <v>1086</v>
      </c>
      <c r="C1305" s="298">
        <v>570</v>
      </c>
      <c r="D1305" s="298">
        <v>562</v>
      </c>
      <c r="E1305" s="299">
        <f t="shared" si="8"/>
        <v>1.01423487544484</v>
      </c>
    </row>
    <row r="1306" spans="1:5">
      <c r="A1306" s="296">
        <v>2240704</v>
      </c>
      <c r="B1306" s="296" t="s">
        <v>1087</v>
      </c>
      <c r="C1306" s="300">
        <v>0</v>
      </c>
      <c r="D1306" s="300">
        <v>0</v>
      </c>
      <c r="E1306" s="301"/>
    </row>
    <row r="1307" spans="1:5">
      <c r="A1307" s="296">
        <v>2240799</v>
      </c>
      <c r="B1307" s="296" t="s">
        <v>1088</v>
      </c>
      <c r="C1307" s="302">
        <v>51</v>
      </c>
      <c r="D1307" s="300">
        <v>50</v>
      </c>
      <c r="E1307" s="303">
        <f>C1307/D1307</f>
        <v>1.02</v>
      </c>
    </row>
    <row r="1308" spans="1:5">
      <c r="A1308" s="296">
        <v>22499</v>
      </c>
      <c r="B1308" s="297" t="s">
        <v>1089</v>
      </c>
      <c r="C1308" s="300">
        <v>150</v>
      </c>
      <c r="D1308" s="300">
        <v>142</v>
      </c>
      <c r="E1308" s="301">
        <f>C1308/D1308</f>
        <v>1.05633802816901</v>
      </c>
    </row>
    <row r="1309" spans="1:5">
      <c r="A1309" s="296">
        <v>2249999</v>
      </c>
      <c r="B1309" s="296" t="s">
        <v>1090</v>
      </c>
      <c r="C1309" s="300">
        <v>150</v>
      </c>
      <c r="D1309" s="300">
        <v>142</v>
      </c>
      <c r="E1309" s="301">
        <f>C1309/D1309</f>
        <v>1.05633802816901</v>
      </c>
    </row>
    <row r="1310" spans="1:5">
      <c r="A1310" s="296">
        <v>227</v>
      </c>
      <c r="B1310" s="297" t="s">
        <v>1091</v>
      </c>
      <c r="C1310" s="300">
        <v>5600</v>
      </c>
      <c r="D1310" s="300"/>
      <c r="E1310" s="301"/>
    </row>
    <row r="1311" spans="1:5">
      <c r="A1311" s="296">
        <v>229</v>
      </c>
      <c r="B1311" s="297" t="s">
        <v>1092</v>
      </c>
      <c r="C1311" s="300">
        <v>20</v>
      </c>
      <c r="D1311" s="300">
        <v>0</v>
      </c>
      <c r="E1311" s="301"/>
    </row>
    <row r="1312" spans="1:5">
      <c r="A1312" s="307">
        <v>22999</v>
      </c>
      <c r="B1312" s="308" t="s">
        <v>955</v>
      </c>
      <c r="C1312" s="298">
        <v>20</v>
      </c>
      <c r="D1312" s="298">
        <v>0</v>
      </c>
      <c r="E1312" s="299"/>
    </row>
    <row r="1313" spans="1:5">
      <c r="A1313" s="296">
        <v>2299999</v>
      </c>
      <c r="B1313" s="296" t="s">
        <v>258</v>
      </c>
      <c r="C1313" s="309">
        <v>20</v>
      </c>
      <c r="D1313" s="309">
        <v>0</v>
      </c>
      <c r="E1313" s="310"/>
    </row>
    <row r="1314" spans="1:5">
      <c r="A1314" s="296">
        <v>232</v>
      </c>
      <c r="B1314" s="297" t="s">
        <v>1093</v>
      </c>
      <c r="C1314" s="309">
        <v>10000</v>
      </c>
      <c r="D1314" s="309">
        <v>9488</v>
      </c>
      <c r="E1314" s="310">
        <f>C1314/D1314</f>
        <v>1.0539629005059</v>
      </c>
    </row>
    <row r="1315" spans="1:5">
      <c r="A1315" s="296">
        <v>23201</v>
      </c>
      <c r="B1315" s="297" t="s">
        <v>1094</v>
      </c>
      <c r="C1315" s="309">
        <v>0</v>
      </c>
      <c r="D1315" s="309">
        <v>0</v>
      </c>
      <c r="E1315" s="310"/>
    </row>
    <row r="1316" spans="1:5">
      <c r="A1316" s="296">
        <v>2320101</v>
      </c>
      <c r="B1316" s="296" t="s">
        <v>1095</v>
      </c>
      <c r="C1316" s="309">
        <v>0</v>
      </c>
      <c r="D1316" s="309">
        <v>0</v>
      </c>
      <c r="E1316" s="310"/>
    </row>
    <row r="1317" spans="1:5">
      <c r="A1317" s="296">
        <v>23202</v>
      </c>
      <c r="B1317" s="297" t="s">
        <v>1096</v>
      </c>
      <c r="C1317" s="309">
        <v>0</v>
      </c>
      <c r="D1317" s="309">
        <v>0</v>
      </c>
      <c r="E1317" s="310"/>
    </row>
    <row r="1318" spans="1:5">
      <c r="A1318" s="296">
        <v>2320201</v>
      </c>
      <c r="B1318" s="296" t="s">
        <v>1097</v>
      </c>
      <c r="C1318" s="309">
        <v>0</v>
      </c>
      <c r="D1318" s="309">
        <v>0</v>
      </c>
      <c r="E1318" s="310"/>
    </row>
    <row r="1319" spans="1:5">
      <c r="A1319" s="296">
        <v>2320202</v>
      </c>
      <c r="B1319" s="296" t="s">
        <v>1098</v>
      </c>
      <c r="C1319" s="300">
        <v>0</v>
      </c>
      <c r="D1319" s="300">
        <v>0</v>
      </c>
      <c r="E1319" s="301"/>
    </row>
    <row r="1320" spans="1:5">
      <c r="A1320" s="296">
        <v>2320203</v>
      </c>
      <c r="B1320" s="296" t="s">
        <v>1099</v>
      </c>
      <c r="C1320" s="300">
        <v>0</v>
      </c>
      <c r="D1320" s="300">
        <v>0</v>
      </c>
      <c r="E1320" s="301"/>
    </row>
    <row r="1321" spans="1:5">
      <c r="A1321" s="296">
        <v>2320299</v>
      </c>
      <c r="B1321" s="296" t="s">
        <v>1100</v>
      </c>
      <c r="C1321" s="300">
        <v>0</v>
      </c>
      <c r="D1321" s="300">
        <v>0</v>
      </c>
      <c r="E1321" s="301"/>
    </row>
    <row r="1322" spans="1:5">
      <c r="A1322" s="296">
        <v>23203</v>
      </c>
      <c r="B1322" s="297" t="s">
        <v>1101</v>
      </c>
      <c r="C1322" s="298">
        <v>10000</v>
      </c>
      <c r="D1322" s="298">
        <v>9488</v>
      </c>
      <c r="E1322" s="299">
        <f>C1322/D1322</f>
        <v>1.0539629005059</v>
      </c>
    </row>
    <row r="1323" spans="1:5">
      <c r="A1323" s="296">
        <v>2320301</v>
      </c>
      <c r="B1323" s="296" t="s">
        <v>1102</v>
      </c>
      <c r="C1323" s="300">
        <v>10000</v>
      </c>
      <c r="D1323" s="300">
        <v>9488</v>
      </c>
      <c r="E1323" s="301">
        <f>C1323/D1323</f>
        <v>1.0539629005059</v>
      </c>
    </row>
    <row r="1324" spans="1:5">
      <c r="A1324" s="296">
        <v>2320302</v>
      </c>
      <c r="B1324" s="296" t="s">
        <v>1103</v>
      </c>
      <c r="C1324" s="302">
        <v>0</v>
      </c>
      <c r="D1324" s="300">
        <v>0</v>
      </c>
      <c r="E1324" s="303"/>
    </row>
    <row r="1325" spans="1:5">
      <c r="A1325" s="296">
        <v>2320303</v>
      </c>
      <c r="B1325" s="296" t="s">
        <v>1104</v>
      </c>
      <c r="C1325" s="300">
        <v>0</v>
      </c>
      <c r="D1325" s="300">
        <v>0</v>
      </c>
      <c r="E1325" s="301"/>
    </row>
    <row r="1326" spans="1:5">
      <c r="A1326" s="296">
        <v>2320399</v>
      </c>
      <c r="B1326" s="296" t="s">
        <v>1105</v>
      </c>
      <c r="C1326" s="300">
        <v>0</v>
      </c>
      <c r="D1326" s="300">
        <v>0</v>
      </c>
      <c r="E1326" s="301"/>
    </row>
    <row r="1327" spans="1:5">
      <c r="A1327" s="296">
        <v>233</v>
      </c>
      <c r="B1327" s="297" t="s">
        <v>1106</v>
      </c>
      <c r="C1327" s="300">
        <v>0</v>
      </c>
      <c r="D1327" s="300">
        <v>0</v>
      </c>
      <c r="E1327" s="301"/>
    </row>
    <row r="1328" spans="1:5">
      <c r="A1328" s="296">
        <v>23301</v>
      </c>
      <c r="B1328" s="297" t="s">
        <v>1107</v>
      </c>
      <c r="C1328" s="300">
        <v>0</v>
      </c>
      <c r="D1328" s="300">
        <v>0</v>
      </c>
      <c r="E1328" s="301"/>
    </row>
    <row r="1329" spans="1:5">
      <c r="A1329" s="307">
        <v>2330101</v>
      </c>
      <c r="B1329" s="307" t="s">
        <v>1108</v>
      </c>
      <c r="C1329" s="298">
        <v>0</v>
      </c>
      <c r="D1329" s="298">
        <v>0</v>
      </c>
      <c r="E1329" s="299"/>
    </row>
    <row r="1330" spans="1:5">
      <c r="A1330" s="296">
        <v>23302</v>
      </c>
      <c r="B1330" s="297" t="s">
        <v>1109</v>
      </c>
      <c r="C1330" s="309">
        <v>0</v>
      </c>
      <c r="D1330" s="309">
        <v>0</v>
      </c>
      <c r="E1330" s="310"/>
    </row>
    <row r="1331" spans="1:5">
      <c r="A1331" s="296">
        <v>2330201</v>
      </c>
      <c r="B1331" s="296" t="s">
        <v>1110</v>
      </c>
      <c r="C1331" s="309">
        <v>0</v>
      </c>
      <c r="D1331" s="309">
        <v>0</v>
      </c>
      <c r="E1331" s="310"/>
    </row>
    <row r="1332" spans="1:5">
      <c r="A1332" s="296">
        <v>23303</v>
      </c>
      <c r="B1332" s="297" t="s">
        <v>1111</v>
      </c>
      <c r="C1332" s="300">
        <v>0</v>
      </c>
      <c r="D1332" s="300">
        <v>0</v>
      </c>
      <c r="E1332" s="301"/>
    </row>
    <row r="1333" spans="1:5">
      <c r="A1333" s="296">
        <v>2330301</v>
      </c>
      <c r="B1333" s="296" t="s">
        <v>1112</v>
      </c>
      <c r="C1333" s="300">
        <v>0</v>
      </c>
      <c r="D1333" s="300">
        <v>0</v>
      </c>
      <c r="E1333" s="301"/>
    </row>
  </sheetData>
  <autoFilter xmlns:etc="http://www.wps.cn/officeDocument/2017/etCustomData" ref="A4:E1333" etc:filterBottomFollowUsedRange="0">
    <extLst/>
  </autoFilter>
  <mergeCells count="1">
    <mergeCell ref="A2:E2"/>
  </mergeCells>
  <pageMargins left="0.75" right="0.75" top="1" bottom="1" header="0.5" footer="0.5"/>
  <pageSetup paperSize="9" scale="74" fitToHeight="0"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31"/>
  <sheetViews>
    <sheetView topLeftCell="A7" workbookViewId="0">
      <selection activeCell="E24" sqref="E24"/>
    </sheetView>
  </sheetViews>
  <sheetFormatPr defaultColWidth="9" defaultRowHeight="14.25" outlineLevelCol="4"/>
  <cols>
    <col min="1" max="1" width="10" customWidth="1"/>
    <col min="2" max="2" width="32.375" customWidth="1"/>
    <col min="3" max="3" width="18.625" customWidth="1"/>
    <col min="4" max="4" width="19.125" customWidth="1"/>
    <col min="5" max="5" width="29" customWidth="1"/>
  </cols>
  <sheetData>
    <row r="1" spans="1:1">
      <c r="A1" t="s">
        <v>1113</v>
      </c>
    </row>
    <row r="2" ht="22.5" customHeight="1" spans="1:5">
      <c r="A2" s="190" t="s">
        <v>1114</v>
      </c>
      <c r="B2" s="190"/>
      <c r="C2" s="190"/>
      <c r="D2" s="190"/>
      <c r="E2" s="190"/>
    </row>
    <row r="3" spans="1:5">
      <c r="A3" s="259"/>
      <c r="B3" s="260"/>
      <c r="C3" s="260"/>
      <c r="D3" s="260"/>
      <c r="E3" s="213" t="s">
        <v>48</v>
      </c>
    </row>
    <row r="4" ht="22" customHeight="1" spans="1:5">
      <c r="A4" s="261" t="s">
        <v>94</v>
      </c>
      <c r="B4" s="261" t="s">
        <v>95</v>
      </c>
      <c r="C4" s="261" t="s">
        <v>1115</v>
      </c>
      <c r="D4" s="262" t="s">
        <v>51</v>
      </c>
      <c r="E4" s="262" t="s">
        <v>1116</v>
      </c>
    </row>
    <row r="5" ht="21.95" customHeight="1" spans="1:5">
      <c r="A5" s="263" t="s">
        <v>1117</v>
      </c>
      <c r="B5" s="263"/>
      <c r="C5" s="264">
        <f>C6+C11+C26+C22</f>
        <v>417962</v>
      </c>
      <c r="D5" s="264">
        <f>D6+D11+D26+D22</f>
        <v>330670</v>
      </c>
      <c r="E5" s="265">
        <f>D5/C5</f>
        <v>0.791148477612797</v>
      </c>
    </row>
    <row r="6" ht="21.95" customHeight="1" spans="1:5">
      <c r="A6" s="266" t="s">
        <v>1118</v>
      </c>
      <c r="B6" s="267" t="s">
        <v>1119</v>
      </c>
      <c r="C6" s="264">
        <f>SUM(C7:C10)</f>
        <v>174050</v>
      </c>
      <c r="D6" s="264">
        <f>SUM(D7:D10)</f>
        <v>193542</v>
      </c>
      <c r="E6" s="268">
        <f>D6/C6</f>
        <v>1.1119908072393</v>
      </c>
    </row>
    <row r="7" ht="21.95" customHeight="1" spans="1:5">
      <c r="A7" s="269" t="s">
        <v>1120</v>
      </c>
      <c r="B7" s="270" t="s">
        <v>1121</v>
      </c>
      <c r="C7" s="271">
        <v>111957</v>
      </c>
      <c r="D7" s="271">
        <v>96176</v>
      </c>
      <c r="E7" s="268">
        <f t="shared" ref="E7:E27" si="0">D7/C7</f>
        <v>0.859044097287351</v>
      </c>
    </row>
    <row r="8" ht="21.95" customHeight="1" spans="1:5">
      <c r="A8" s="269" t="s">
        <v>1122</v>
      </c>
      <c r="B8" s="270" t="s">
        <v>1123</v>
      </c>
      <c r="C8" s="271">
        <v>21605</v>
      </c>
      <c r="D8" s="271">
        <v>31085</v>
      </c>
      <c r="E8" s="268">
        <f t="shared" si="0"/>
        <v>1.43878731775052</v>
      </c>
    </row>
    <row r="9" ht="21.95" customHeight="1" spans="1:5">
      <c r="A9" s="269" t="s">
        <v>1124</v>
      </c>
      <c r="B9" s="270" t="s">
        <v>1125</v>
      </c>
      <c r="C9" s="271">
        <v>9383</v>
      </c>
      <c r="D9" s="271">
        <v>18130</v>
      </c>
      <c r="E9" s="268">
        <f t="shared" si="0"/>
        <v>1.93221784077587</v>
      </c>
    </row>
    <row r="10" ht="21.95" customHeight="1" spans="1:5">
      <c r="A10" s="269" t="s">
        <v>1126</v>
      </c>
      <c r="B10" s="272" t="s">
        <v>1127</v>
      </c>
      <c r="C10" s="271">
        <v>31105</v>
      </c>
      <c r="D10" s="271">
        <v>48151</v>
      </c>
      <c r="E10" s="268">
        <f t="shared" si="0"/>
        <v>1.54801478861919</v>
      </c>
    </row>
    <row r="11" ht="21.95" customHeight="1" spans="1:5">
      <c r="A11" s="266" t="s">
        <v>1128</v>
      </c>
      <c r="B11" s="273" t="s">
        <v>1129</v>
      </c>
      <c r="C11" s="264">
        <f>SUM(C12:C21)</f>
        <v>69728</v>
      </c>
      <c r="D11" s="264">
        <f>SUM(D12:D21)</f>
        <v>32562</v>
      </c>
      <c r="E11" s="265">
        <f t="shared" si="0"/>
        <v>0.466986002753557</v>
      </c>
    </row>
    <row r="12" ht="21.95" customHeight="1" spans="1:5">
      <c r="A12" s="269" t="s">
        <v>1130</v>
      </c>
      <c r="B12" s="274" t="s">
        <v>1131</v>
      </c>
      <c r="C12" s="271">
        <v>18620</v>
      </c>
      <c r="D12" s="271">
        <v>7885</v>
      </c>
      <c r="E12" s="268">
        <f t="shared" si="0"/>
        <v>0.423469387755102</v>
      </c>
    </row>
    <row r="13" ht="21.95" customHeight="1" spans="1:5">
      <c r="A13" s="269" t="s">
        <v>1132</v>
      </c>
      <c r="B13" s="274" t="s">
        <v>1133</v>
      </c>
      <c r="C13" s="271">
        <v>2592</v>
      </c>
      <c r="D13" s="271">
        <v>741</v>
      </c>
      <c r="E13" s="268">
        <f t="shared" si="0"/>
        <v>0.28587962962963</v>
      </c>
    </row>
    <row r="14" ht="21.95" customHeight="1" spans="1:5">
      <c r="A14" s="269" t="s">
        <v>1134</v>
      </c>
      <c r="B14" s="275" t="s">
        <v>1135</v>
      </c>
      <c r="C14" s="271">
        <v>1197</v>
      </c>
      <c r="D14" s="271">
        <v>300</v>
      </c>
      <c r="E14" s="268">
        <f t="shared" si="0"/>
        <v>0.25062656641604</v>
      </c>
    </row>
    <row r="15" ht="21.95" customHeight="1" spans="1:5">
      <c r="A15" s="269" t="s">
        <v>1136</v>
      </c>
      <c r="B15" s="274" t="s">
        <v>1137</v>
      </c>
      <c r="C15" s="271">
        <v>0</v>
      </c>
      <c r="D15" s="271">
        <v>1674</v>
      </c>
      <c r="E15" s="268" t="e">
        <f t="shared" si="0"/>
        <v>#DIV/0!</v>
      </c>
    </row>
    <row r="16" ht="21.95" customHeight="1" spans="1:5">
      <c r="A16" s="269" t="s">
        <v>1138</v>
      </c>
      <c r="B16" s="274" t="s">
        <v>1139</v>
      </c>
      <c r="C16" s="271">
        <v>8692</v>
      </c>
      <c r="D16" s="271">
        <v>5756</v>
      </c>
      <c r="E16" s="268">
        <f t="shared" si="0"/>
        <v>0.662218131615278</v>
      </c>
    </row>
    <row r="17" ht="21.95" customHeight="1" spans="1:5">
      <c r="A17" s="269" t="s">
        <v>1140</v>
      </c>
      <c r="B17" s="274" t="s">
        <v>1141</v>
      </c>
      <c r="C17" s="271">
        <v>818</v>
      </c>
      <c r="D17" s="271">
        <v>1120</v>
      </c>
      <c r="E17" s="268">
        <f t="shared" si="0"/>
        <v>1.36919315403423</v>
      </c>
    </row>
    <row r="18" ht="21.95" customHeight="1" spans="1:5">
      <c r="A18" s="269" t="s">
        <v>1142</v>
      </c>
      <c r="B18" s="274" t="s">
        <v>1143</v>
      </c>
      <c r="C18" s="271">
        <v>0</v>
      </c>
      <c r="D18" s="271">
        <v>0</v>
      </c>
      <c r="E18" s="268"/>
    </row>
    <row r="19" ht="21.95" customHeight="1" spans="1:5">
      <c r="A19" s="269" t="s">
        <v>1144</v>
      </c>
      <c r="B19" s="274" t="s">
        <v>1145</v>
      </c>
      <c r="C19" s="271">
        <v>785</v>
      </c>
      <c r="D19" s="271">
        <v>1060</v>
      </c>
      <c r="E19" s="268">
        <f t="shared" si="0"/>
        <v>1.35031847133758</v>
      </c>
    </row>
    <row r="20" ht="21.95" customHeight="1" spans="1:5">
      <c r="A20" s="269" t="s">
        <v>1146</v>
      </c>
      <c r="B20" s="274" t="s">
        <v>1147</v>
      </c>
      <c r="C20" s="271">
        <v>527</v>
      </c>
      <c r="D20" s="271">
        <v>528</v>
      </c>
      <c r="E20" s="268">
        <f t="shared" si="0"/>
        <v>1.00189753320683</v>
      </c>
    </row>
    <row r="21" ht="21.95" customHeight="1" spans="1:5">
      <c r="A21" s="269" t="s">
        <v>1148</v>
      </c>
      <c r="B21" s="275" t="s">
        <v>1149</v>
      </c>
      <c r="C21" s="271">
        <v>36497</v>
      </c>
      <c r="D21" s="271">
        <v>13498</v>
      </c>
      <c r="E21" s="268">
        <f t="shared" si="0"/>
        <v>0.36983861687262</v>
      </c>
    </row>
    <row r="22" ht="21.95" customHeight="1" spans="1:5">
      <c r="A22" s="276">
        <v>505</v>
      </c>
      <c r="B22" s="273" t="s">
        <v>1150</v>
      </c>
      <c r="C22" s="264">
        <f>SUM(C23:C25)</f>
        <v>76917</v>
      </c>
      <c r="D22" s="264">
        <f>SUM(D23:D25)</f>
        <v>18114</v>
      </c>
      <c r="E22" s="268">
        <f t="shared" si="0"/>
        <v>0.235500604547759</v>
      </c>
    </row>
    <row r="23" ht="21.95" customHeight="1" spans="1:5">
      <c r="A23" s="162">
        <v>50501</v>
      </c>
      <c r="B23" s="274" t="s">
        <v>1151</v>
      </c>
      <c r="C23" s="271">
        <v>45255</v>
      </c>
      <c r="D23" s="271">
        <v>10885</v>
      </c>
      <c r="E23" s="268">
        <f t="shared" si="0"/>
        <v>0.240525908739366</v>
      </c>
    </row>
    <row r="24" ht="21.95" customHeight="1" spans="1:5">
      <c r="A24" s="162">
        <v>50502</v>
      </c>
      <c r="B24" s="274" t="s">
        <v>1152</v>
      </c>
      <c r="C24" s="271">
        <v>24840</v>
      </c>
      <c r="D24" s="271">
        <v>3140</v>
      </c>
      <c r="E24" s="268">
        <f t="shared" si="0"/>
        <v>0.126409017713366</v>
      </c>
    </row>
    <row r="25" ht="21.95" customHeight="1" spans="1:5">
      <c r="A25" s="162">
        <v>50599</v>
      </c>
      <c r="B25" s="274" t="s">
        <v>1153</v>
      </c>
      <c r="C25" s="271">
        <v>6822</v>
      </c>
      <c r="D25" s="271">
        <v>4089</v>
      </c>
      <c r="E25" s="268">
        <f t="shared" si="0"/>
        <v>0.59938434476693</v>
      </c>
    </row>
    <row r="26" ht="21.95" customHeight="1" spans="1:5">
      <c r="A26" s="277" t="s">
        <v>1154</v>
      </c>
      <c r="B26" s="278" t="s">
        <v>1155</v>
      </c>
      <c r="C26" s="264">
        <f>SUM(C27:C31)</f>
        <v>97267</v>
      </c>
      <c r="D26" s="264">
        <f>SUM(D27:D31)</f>
        <v>86452</v>
      </c>
      <c r="E26" s="265">
        <f t="shared" ref="E26:E31" si="1">D26/C26</f>
        <v>0.888811210379677</v>
      </c>
    </row>
    <row r="27" ht="21.95" customHeight="1" spans="1:5">
      <c r="A27" s="279" t="s">
        <v>1156</v>
      </c>
      <c r="B27" s="280" t="s">
        <v>1157</v>
      </c>
      <c r="C27" s="271">
        <v>37350</v>
      </c>
      <c r="D27" s="271">
        <v>45651</v>
      </c>
      <c r="E27" s="268">
        <f t="shared" si="1"/>
        <v>1.22224899598394</v>
      </c>
    </row>
    <row r="28" ht="21.95" customHeight="1" spans="1:5">
      <c r="A28" s="279" t="s">
        <v>1158</v>
      </c>
      <c r="B28" s="281" t="s">
        <v>1159</v>
      </c>
      <c r="C28" s="271">
        <v>7200</v>
      </c>
      <c r="D28" s="271">
        <v>5028</v>
      </c>
      <c r="E28" s="268">
        <f t="shared" si="1"/>
        <v>0.698333333333333</v>
      </c>
    </row>
    <row r="29" ht="21.95" customHeight="1" spans="1:5">
      <c r="A29" s="279" t="s">
        <v>1160</v>
      </c>
      <c r="B29" s="280" t="s">
        <v>1161</v>
      </c>
      <c r="C29" s="271">
        <v>20512</v>
      </c>
      <c r="D29" s="271">
        <v>15230</v>
      </c>
      <c r="E29" s="268">
        <f t="shared" si="1"/>
        <v>0.742492199687988</v>
      </c>
    </row>
    <row r="30" ht="21.95" customHeight="1" spans="1:5">
      <c r="A30" s="279" t="s">
        <v>1162</v>
      </c>
      <c r="B30" s="280" t="s">
        <v>1163</v>
      </c>
      <c r="C30" s="271">
        <v>15978</v>
      </c>
      <c r="D30" s="271">
        <v>16695</v>
      </c>
      <c r="E30" s="268">
        <f t="shared" si="1"/>
        <v>1.04487420202779</v>
      </c>
    </row>
    <row r="31" ht="21.95" customHeight="1" spans="1:5">
      <c r="A31" s="279" t="s">
        <v>1164</v>
      </c>
      <c r="B31" s="281" t="s">
        <v>1165</v>
      </c>
      <c r="C31" s="271">
        <v>16227</v>
      </c>
      <c r="D31" s="271">
        <v>3848</v>
      </c>
      <c r="E31" s="268">
        <f t="shared" si="1"/>
        <v>0.237135638133974</v>
      </c>
    </row>
  </sheetData>
  <mergeCells count="2">
    <mergeCell ref="A2:E2"/>
    <mergeCell ref="A5:B5"/>
  </mergeCells>
  <pageMargins left="0.75" right="0.75" top="1" bottom="1" header="0.5" footer="0.5"/>
  <pageSetup paperSize="9" scale="74" fitToHeight="0"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24"/>
  <sheetViews>
    <sheetView workbookViewId="0">
      <selection activeCell="A2" sqref="A2:D2"/>
    </sheetView>
  </sheetViews>
  <sheetFormatPr defaultColWidth="9" defaultRowHeight="14.25" outlineLevelCol="3"/>
  <cols>
    <col min="1" max="1" width="37.25" customWidth="1"/>
    <col min="2" max="2" width="17.625" customWidth="1"/>
    <col min="3" max="4" width="24.375" customWidth="1"/>
  </cols>
  <sheetData>
    <row r="1" ht="20.25" spans="1:4">
      <c r="A1" s="249" t="s">
        <v>1166</v>
      </c>
      <c r="B1" s="249"/>
      <c r="C1" s="250"/>
      <c r="D1" s="104"/>
    </row>
    <row r="2" ht="63.95" customHeight="1" spans="1:4">
      <c r="A2" s="251" t="s">
        <v>1167</v>
      </c>
      <c r="B2" s="190"/>
      <c r="C2" s="190"/>
      <c r="D2" s="190"/>
    </row>
    <row r="3" ht="21" customHeight="1" spans="1:4">
      <c r="A3" s="252"/>
      <c r="B3" s="252"/>
      <c r="C3" s="252"/>
      <c r="D3" s="253" t="s">
        <v>1168</v>
      </c>
    </row>
    <row r="4" ht="21.95" customHeight="1" spans="1:4">
      <c r="A4" s="6" t="s">
        <v>1169</v>
      </c>
      <c r="B4" s="6" t="s">
        <v>1115</v>
      </c>
      <c r="C4" s="6" t="s">
        <v>51</v>
      </c>
      <c r="D4" s="254" t="s">
        <v>1116</v>
      </c>
    </row>
    <row r="5" ht="21.95" customHeight="1" spans="1:4">
      <c r="A5" s="217" t="s">
        <v>1170</v>
      </c>
      <c r="B5" s="255"/>
      <c r="C5" s="255"/>
      <c r="D5" s="256"/>
    </row>
    <row r="6" ht="21.95" customHeight="1" spans="1:4">
      <c r="A6" s="257" t="s">
        <v>1171</v>
      </c>
      <c r="B6" s="258"/>
      <c r="C6" s="258"/>
      <c r="D6" s="256"/>
    </row>
    <row r="7" ht="21.95" customHeight="1" spans="1:4">
      <c r="A7" s="257" t="s">
        <v>1172</v>
      </c>
      <c r="B7" s="258"/>
      <c r="C7" s="258"/>
      <c r="D7" s="256"/>
    </row>
    <row r="8" ht="21.95" customHeight="1" spans="1:4">
      <c r="A8" s="257" t="s">
        <v>1173</v>
      </c>
      <c r="B8" s="258"/>
      <c r="C8" s="258"/>
      <c r="D8" s="256"/>
    </row>
    <row r="9" ht="21.95" customHeight="1" spans="1:4">
      <c r="A9" s="257" t="s">
        <v>1174</v>
      </c>
      <c r="B9" s="258"/>
      <c r="C9" s="258"/>
      <c r="D9" s="256"/>
    </row>
    <row r="10" ht="21.95" customHeight="1" spans="1:4">
      <c r="A10" s="257" t="s">
        <v>1175</v>
      </c>
      <c r="B10" s="258"/>
      <c r="C10" s="258"/>
      <c r="D10" s="256"/>
    </row>
    <row r="11" ht="21.95" customHeight="1" spans="1:4">
      <c r="A11" s="217" t="s">
        <v>1176</v>
      </c>
      <c r="B11" s="255"/>
      <c r="C11" s="255"/>
      <c r="D11" s="256"/>
    </row>
    <row r="12" ht="21.95" customHeight="1" spans="1:4">
      <c r="A12" s="257" t="s">
        <v>1177</v>
      </c>
      <c r="B12" s="258"/>
      <c r="C12" s="258"/>
      <c r="D12" s="256"/>
    </row>
    <row r="13" ht="21.95" customHeight="1" spans="1:4">
      <c r="A13" s="257" t="s">
        <v>1178</v>
      </c>
      <c r="B13" s="258"/>
      <c r="C13" s="258"/>
      <c r="D13" s="256"/>
    </row>
    <row r="14" ht="21.95" customHeight="1" spans="1:4">
      <c r="A14" s="257" t="s">
        <v>1179</v>
      </c>
      <c r="B14" s="258"/>
      <c r="C14" s="258"/>
      <c r="D14" s="256"/>
    </row>
    <row r="15" ht="21.95" customHeight="1" spans="1:4">
      <c r="A15" s="257" t="s">
        <v>1180</v>
      </c>
      <c r="B15" s="258"/>
      <c r="C15" s="258"/>
      <c r="D15" s="256"/>
    </row>
    <row r="16" ht="21.95" customHeight="1" spans="1:4">
      <c r="A16" s="257" t="s">
        <v>1181</v>
      </c>
      <c r="B16" s="258"/>
      <c r="C16" s="258"/>
      <c r="D16" s="256"/>
    </row>
    <row r="17" ht="21.95" customHeight="1" spans="1:4">
      <c r="A17" s="257" t="s">
        <v>1182</v>
      </c>
      <c r="B17" s="258"/>
      <c r="C17" s="258"/>
      <c r="D17" s="256"/>
    </row>
    <row r="18" ht="21.95" customHeight="1" spans="1:4">
      <c r="A18" s="257" t="s">
        <v>1183</v>
      </c>
      <c r="B18" s="258"/>
      <c r="C18" s="258"/>
      <c r="D18" s="256"/>
    </row>
    <row r="19" ht="21.95" customHeight="1" spans="1:4">
      <c r="A19" s="257" t="s">
        <v>1184</v>
      </c>
      <c r="B19" s="258"/>
      <c r="C19" s="258"/>
      <c r="D19" s="256"/>
    </row>
    <row r="20" ht="21.95" customHeight="1" spans="1:4">
      <c r="A20" s="257" t="s">
        <v>1185</v>
      </c>
      <c r="B20" s="258"/>
      <c r="C20" s="258"/>
      <c r="D20" s="256"/>
    </row>
    <row r="21" ht="21.95" customHeight="1" spans="1:4">
      <c r="A21" s="257" t="s">
        <v>1186</v>
      </c>
      <c r="B21" s="258"/>
      <c r="C21" s="258"/>
      <c r="D21" s="256"/>
    </row>
    <row r="22" ht="21.95" customHeight="1" spans="1:4">
      <c r="A22" s="257" t="s">
        <v>1187</v>
      </c>
      <c r="B22" s="258"/>
      <c r="C22" s="258"/>
      <c r="D22" s="256"/>
    </row>
    <row r="23" ht="21.95" customHeight="1" spans="1:4">
      <c r="A23" s="217" t="s">
        <v>1188</v>
      </c>
      <c r="B23" s="255"/>
      <c r="C23" s="255"/>
      <c r="D23" s="256"/>
    </row>
    <row r="24" ht="21.95" customHeight="1" spans="1:1">
      <c r="A24" t="s">
        <v>1189</v>
      </c>
    </row>
  </sheetData>
  <mergeCells count="1">
    <mergeCell ref="A2:D2"/>
  </mergeCells>
  <pageMargins left="0.75" right="0.75" top="1" bottom="1" header="0.5" footer="0.5"/>
  <pageSetup paperSize="9" scale="78" fitToHeight="0"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7"/>
  <sheetViews>
    <sheetView workbookViewId="0">
      <selection activeCell="A2" sqref="A2:J2"/>
    </sheetView>
  </sheetViews>
  <sheetFormatPr defaultColWidth="9" defaultRowHeight="14.25" outlineLevelRow="6"/>
  <cols>
    <col min="1" max="1" width="16.625" customWidth="1"/>
    <col min="2" max="2" width="10.375" customWidth="1"/>
    <col min="3" max="3" width="10.625" customWidth="1"/>
    <col min="4" max="6" width="11.125" customWidth="1"/>
    <col min="7" max="9" width="12.375" customWidth="1"/>
    <col min="10" max="10" width="12.25" customWidth="1"/>
  </cols>
  <sheetData>
    <row r="1" ht="20.25" spans="1:10">
      <c r="A1" s="204" t="s">
        <v>1190</v>
      </c>
      <c r="B1" s="234"/>
      <c r="C1" s="234"/>
      <c r="D1" s="234"/>
      <c r="E1" s="234"/>
      <c r="F1" s="234"/>
      <c r="G1" s="235"/>
      <c r="H1" s="235"/>
      <c r="I1" s="235"/>
      <c r="J1" s="89"/>
    </row>
    <row r="2" ht="63.95" customHeight="1" spans="1:10">
      <c r="A2" s="208" t="s">
        <v>1191</v>
      </c>
      <c r="B2" s="209"/>
      <c r="C2" s="209"/>
      <c r="D2" s="209"/>
      <c r="E2" s="209"/>
      <c r="F2" s="209"/>
      <c r="G2" s="209"/>
      <c r="H2" s="209"/>
      <c r="I2" s="209"/>
      <c r="J2" s="210"/>
    </row>
    <row r="3" ht="21" customHeight="1" spans="1:10">
      <c r="A3" s="211"/>
      <c r="B3" s="236"/>
      <c r="C3" s="236"/>
      <c r="D3" s="236"/>
      <c r="E3" s="236"/>
      <c r="F3" s="236"/>
      <c r="G3" s="236"/>
      <c r="H3" s="236"/>
      <c r="I3" s="236"/>
      <c r="J3" s="213" t="s">
        <v>1168</v>
      </c>
    </row>
    <row r="4" ht="21.95" customHeight="1" spans="1:10">
      <c r="A4" s="214" t="s">
        <v>1192</v>
      </c>
      <c r="B4" s="237" t="s">
        <v>1115</v>
      </c>
      <c r="C4" s="238"/>
      <c r="D4" s="239"/>
      <c r="E4" s="238" t="s">
        <v>51</v>
      </c>
      <c r="F4" s="238"/>
      <c r="G4" s="239"/>
      <c r="H4" s="240" t="s">
        <v>1116</v>
      </c>
      <c r="I4" s="240"/>
      <c r="J4" s="248"/>
    </row>
    <row r="5" ht="39.95" customHeight="1" spans="1:10">
      <c r="A5" s="241"/>
      <c r="B5" s="242" t="s">
        <v>1193</v>
      </c>
      <c r="C5" s="243" t="s">
        <v>82</v>
      </c>
      <c r="D5" s="243" t="s">
        <v>83</v>
      </c>
      <c r="E5" s="242" t="s">
        <v>1193</v>
      </c>
      <c r="F5" s="243" t="s">
        <v>82</v>
      </c>
      <c r="G5" s="243" t="s">
        <v>83</v>
      </c>
      <c r="H5" s="242" t="s">
        <v>1193</v>
      </c>
      <c r="I5" s="243" t="s">
        <v>82</v>
      </c>
      <c r="J5" s="243" t="s">
        <v>83</v>
      </c>
    </row>
    <row r="6" ht="33" customHeight="1" spans="1:10">
      <c r="A6" s="244" t="s">
        <v>1194</v>
      </c>
      <c r="B6" s="245">
        <v>0</v>
      </c>
      <c r="C6" s="245">
        <v>0</v>
      </c>
      <c r="D6" s="245">
        <v>0</v>
      </c>
      <c r="E6" s="245">
        <v>0</v>
      </c>
      <c r="F6" s="245">
        <v>0</v>
      </c>
      <c r="G6" s="246">
        <v>0</v>
      </c>
      <c r="H6" s="247">
        <v>0</v>
      </c>
      <c r="I6" s="247">
        <v>0</v>
      </c>
      <c r="J6" s="247">
        <v>0</v>
      </c>
    </row>
    <row r="7" ht="21.95" customHeight="1" spans="1:1">
      <c r="A7" t="s">
        <v>1195</v>
      </c>
    </row>
  </sheetData>
  <mergeCells count="4">
    <mergeCell ref="A2:J2"/>
    <mergeCell ref="B4:D4"/>
    <mergeCell ref="E4:G4"/>
    <mergeCell ref="H4:J4"/>
  </mergeCells>
  <pageMargins left="0.75" right="0.75" top="1" bottom="1" header="0.5" footer="0.5"/>
  <pageSetup paperSize="9" scale="67" fitToHeight="0"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46"/>
  <sheetViews>
    <sheetView workbookViewId="0">
      <selection activeCell="C5" sqref="C5"/>
    </sheetView>
  </sheetViews>
  <sheetFormatPr defaultColWidth="9" defaultRowHeight="15.75" outlineLevelCol="3"/>
  <cols>
    <col min="1" max="1" width="34.625" customWidth="1"/>
    <col min="2" max="2" width="16" style="203" customWidth="1"/>
    <col min="3" max="3" width="13.625" style="203" customWidth="1"/>
    <col min="4" max="4" width="23.75" style="203" customWidth="1"/>
    <col min="5" max="5" width="12.625"/>
    <col min="6" max="6" width="13.75"/>
    <col min="12" max="12" width="13.75"/>
  </cols>
  <sheetData>
    <row r="1" ht="20.25" spans="1:4">
      <c r="A1" s="204" t="s">
        <v>1196</v>
      </c>
      <c r="B1" s="205"/>
      <c r="C1" s="206"/>
      <c r="D1" s="207"/>
    </row>
    <row r="2" ht="20.25" spans="1:4">
      <c r="A2" s="208" t="s">
        <v>1197</v>
      </c>
      <c r="B2" s="209"/>
      <c r="C2" s="209"/>
      <c r="D2" s="210"/>
    </row>
    <row r="3" ht="22.5" spans="1:4">
      <c r="A3" s="211"/>
      <c r="B3" s="212"/>
      <c r="C3" s="212"/>
      <c r="D3" s="213" t="s">
        <v>1168</v>
      </c>
    </row>
    <row r="4" spans="1:4">
      <c r="A4" s="214" t="s">
        <v>1169</v>
      </c>
      <c r="B4" s="215" t="s">
        <v>1198</v>
      </c>
      <c r="C4" s="214" t="s">
        <v>51</v>
      </c>
      <c r="D4" s="216" t="s">
        <v>1199</v>
      </c>
    </row>
    <row r="5" ht="17.25" customHeight="1" spans="1:4">
      <c r="A5" s="217" t="s">
        <v>1170</v>
      </c>
      <c r="B5" s="218">
        <f>SUM(B6:B11)</f>
        <v>8357</v>
      </c>
      <c r="C5" s="218">
        <f>SUM(C6:C11)</f>
        <v>8357</v>
      </c>
      <c r="D5" s="164">
        <f t="shared" ref="D5:D24" si="0">C5/B5</f>
        <v>1</v>
      </c>
    </row>
    <row r="6" ht="17.25" customHeight="1" spans="1:4">
      <c r="A6" s="219" t="s">
        <v>1200</v>
      </c>
      <c r="B6" s="220">
        <v>590</v>
      </c>
      <c r="C6" s="220">
        <v>590</v>
      </c>
      <c r="D6" s="164">
        <f t="shared" si="0"/>
        <v>1</v>
      </c>
    </row>
    <row r="7" ht="17.25" customHeight="1" spans="1:4">
      <c r="A7" s="219" t="s">
        <v>1201</v>
      </c>
      <c r="B7" s="220">
        <v>1799</v>
      </c>
      <c r="C7" s="220">
        <v>1799</v>
      </c>
      <c r="D7" s="164">
        <f t="shared" si="0"/>
        <v>1</v>
      </c>
    </row>
    <row r="8" ht="17.25" customHeight="1" spans="1:4">
      <c r="A8" s="219" t="s">
        <v>1202</v>
      </c>
      <c r="B8" s="220">
        <v>1327</v>
      </c>
      <c r="C8" s="220">
        <v>1327</v>
      </c>
      <c r="D8" s="164">
        <f t="shared" si="0"/>
        <v>1</v>
      </c>
    </row>
    <row r="9" ht="17.25" customHeight="1" spans="1:4">
      <c r="A9" s="219" t="s">
        <v>1203</v>
      </c>
      <c r="B9" s="220">
        <v>2</v>
      </c>
      <c r="C9" s="220">
        <v>2</v>
      </c>
      <c r="D9" s="164">
        <f t="shared" si="0"/>
        <v>1</v>
      </c>
    </row>
    <row r="10" ht="17.25" customHeight="1" spans="1:4">
      <c r="A10" s="219" t="s">
        <v>1204</v>
      </c>
      <c r="B10" s="220">
        <v>2936</v>
      </c>
      <c r="C10" s="220">
        <v>2936</v>
      </c>
      <c r="D10" s="164">
        <f t="shared" si="0"/>
        <v>1</v>
      </c>
    </row>
    <row r="11" ht="17.25" customHeight="1" spans="1:4">
      <c r="A11" s="221" t="s">
        <v>1205</v>
      </c>
      <c r="B11" s="220">
        <v>1703</v>
      </c>
      <c r="C11" s="220">
        <v>1703</v>
      </c>
      <c r="D11" s="164">
        <f t="shared" si="0"/>
        <v>1</v>
      </c>
    </row>
    <row r="12" ht="17.25" customHeight="1" spans="1:4">
      <c r="A12" s="217" t="s">
        <v>1176</v>
      </c>
      <c r="B12" s="218">
        <f>SUM(B13:B26)</f>
        <v>290793</v>
      </c>
      <c r="C12" s="218">
        <f>SUM(C13:C26)</f>
        <v>277170</v>
      </c>
      <c r="D12" s="164">
        <f t="shared" si="0"/>
        <v>0.953152242316699</v>
      </c>
    </row>
    <row r="13" ht="17.25" customHeight="1" spans="1:4">
      <c r="A13" s="222" t="s">
        <v>1206</v>
      </c>
      <c r="B13" s="220">
        <v>745</v>
      </c>
      <c r="C13" s="220">
        <v>745</v>
      </c>
      <c r="D13" s="164">
        <f t="shared" si="0"/>
        <v>1</v>
      </c>
    </row>
    <row r="14" ht="17.25" customHeight="1" spans="1:4">
      <c r="A14" s="219" t="s">
        <v>1207</v>
      </c>
      <c r="B14" s="220">
        <v>76828</v>
      </c>
      <c r="C14" s="220">
        <v>78447</v>
      </c>
      <c r="D14" s="164">
        <f t="shared" si="0"/>
        <v>1.02107304628521</v>
      </c>
    </row>
    <row r="15" ht="17.25" customHeight="1" spans="1:4">
      <c r="A15" s="219" t="s">
        <v>1208</v>
      </c>
      <c r="B15" s="220">
        <v>240</v>
      </c>
      <c r="C15" s="220">
        <v>240</v>
      </c>
      <c r="D15" s="164">
        <f t="shared" si="0"/>
        <v>1</v>
      </c>
    </row>
    <row r="16" ht="17.25" customHeight="1" spans="1:4">
      <c r="A16" s="219" t="s">
        <v>1209</v>
      </c>
      <c r="B16" s="220">
        <v>28916</v>
      </c>
      <c r="C16" s="220">
        <v>28947</v>
      </c>
      <c r="D16" s="164">
        <f t="shared" si="0"/>
        <v>1.00107207082584</v>
      </c>
    </row>
    <row r="17" ht="17.25" customHeight="1" spans="1:4">
      <c r="A17" s="219" t="s">
        <v>1210</v>
      </c>
      <c r="B17" s="220">
        <v>6764</v>
      </c>
      <c r="C17" s="220">
        <v>7000</v>
      </c>
      <c r="D17" s="164">
        <f t="shared" si="0"/>
        <v>1.03489059727972</v>
      </c>
    </row>
    <row r="18" ht="17.25" customHeight="1" spans="1:4">
      <c r="A18" s="219" t="s">
        <v>1211</v>
      </c>
      <c r="B18" s="220">
        <v>1117</v>
      </c>
      <c r="C18" s="220">
        <v>843</v>
      </c>
      <c r="D18" s="164">
        <f t="shared" si="0"/>
        <v>0.754700089525515</v>
      </c>
    </row>
    <row r="19" ht="17.25" customHeight="1" spans="1:4">
      <c r="A19" s="219" t="s">
        <v>1212</v>
      </c>
      <c r="B19" s="220">
        <v>96</v>
      </c>
      <c r="C19" s="220">
        <v>96</v>
      </c>
      <c r="D19" s="164">
        <f t="shared" si="0"/>
        <v>1</v>
      </c>
    </row>
    <row r="20" ht="17.25" customHeight="1" spans="1:4">
      <c r="A20" s="219" t="s">
        <v>1213</v>
      </c>
      <c r="B20" s="220">
        <v>4920</v>
      </c>
      <c r="C20" s="220">
        <v>4800</v>
      </c>
      <c r="D20" s="164">
        <f t="shared" si="0"/>
        <v>0.975609756097561</v>
      </c>
    </row>
    <row r="21" ht="17.25" customHeight="1" spans="1:4">
      <c r="A21" s="219" t="s">
        <v>1214</v>
      </c>
      <c r="B21" s="220">
        <v>7733</v>
      </c>
      <c r="C21" s="220">
        <v>7164</v>
      </c>
      <c r="D21" s="164">
        <f t="shared" si="0"/>
        <v>0.926419242208716</v>
      </c>
    </row>
    <row r="22" ht="17.25" customHeight="1" spans="1:4">
      <c r="A22" s="219" t="s">
        <v>1215</v>
      </c>
      <c r="B22" s="220">
        <v>15465</v>
      </c>
      <c r="C22" s="220">
        <v>15468</v>
      </c>
      <c r="D22" s="164">
        <f t="shared" si="0"/>
        <v>1.00019398642095</v>
      </c>
    </row>
    <row r="23" ht="17.25" customHeight="1" spans="1:4">
      <c r="A23" s="222" t="s">
        <v>1216</v>
      </c>
      <c r="B23" s="220">
        <v>1883</v>
      </c>
      <c r="C23" s="220"/>
      <c r="D23" s="164">
        <f t="shared" si="0"/>
        <v>0</v>
      </c>
    </row>
    <row r="24" ht="17.25" customHeight="1" spans="1:4">
      <c r="A24" s="222" t="s">
        <v>1217</v>
      </c>
      <c r="B24" s="220">
        <v>341</v>
      </c>
      <c r="C24" s="220">
        <v>0</v>
      </c>
      <c r="D24" s="164">
        <f t="shared" si="0"/>
        <v>0</v>
      </c>
    </row>
    <row r="25" ht="17.25" customHeight="1" spans="1:4">
      <c r="A25" s="219" t="s">
        <v>1218</v>
      </c>
      <c r="B25" s="220">
        <v>53</v>
      </c>
      <c r="C25" s="220">
        <v>1000</v>
      </c>
      <c r="D25" s="164"/>
    </row>
    <row r="26" ht="17.25" customHeight="1" spans="1:4">
      <c r="A26" s="219" t="s">
        <v>1219</v>
      </c>
      <c r="B26" s="220">
        <v>145692</v>
      </c>
      <c r="C26" s="220">
        <v>132420</v>
      </c>
      <c r="D26" s="164">
        <f t="shared" ref="D26:D45" si="1">C26/B26</f>
        <v>0.908903714685775</v>
      </c>
    </row>
    <row r="27" ht="17.25" customHeight="1" spans="1:4">
      <c r="A27" s="217" t="s">
        <v>1188</v>
      </c>
      <c r="B27" s="218">
        <f>SUM(B28:B46)</f>
        <v>30074</v>
      </c>
      <c r="C27" s="218">
        <f>SUM(C28:C46)</f>
        <v>20000</v>
      </c>
      <c r="D27" s="164">
        <f t="shared" si="1"/>
        <v>0.665026268537607</v>
      </c>
    </row>
    <row r="28" ht="17.25" customHeight="1" spans="1:4">
      <c r="A28" s="223" t="s">
        <v>1220</v>
      </c>
      <c r="B28" s="224">
        <v>299</v>
      </c>
      <c r="C28" s="225">
        <v>0</v>
      </c>
      <c r="D28" s="164">
        <f t="shared" si="1"/>
        <v>0</v>
      </c>
    </row>
    <row r="29" ht="17.25" customHeight="1" spans="1:4">
      <c r="A29" s="223" t="s">
        <v>1221</v>
      </c>
      <c r="B29" s="224">
        <v>96</v>
      </c>
      <c r="C29" s="225">
        <v>0</v>
      </c>
      <c r="D29" s="164">
        <f t="shared" ref="D29:D46" si="2">C29/B29</f>
        <v>0</v>
      </c>
    </row>
    <row r="30" ht="17.25" customHeight="1" spans="1:4">
      <c r="A30" s="223" t="s">
        <v>1222</v>
      </c>
      <c r="B30" s="224">
        <v>572</v>
      </c>
      <c r="C30" s="225">
        <v>581</v>
      </c>
      <c r="D30" s="164">
        <f t="shared" si="2"/>
        <v>1.01573426573427</v>
      </c>
    </row>
    <row r="31" ht="17.25" customHeight="1" spans="1:4">
      <c r="A31" s="223" t="s">
        <v>1223</v>
      </c>
      <c r="B31" s="226">
        <v>84</v>
      </c>
      <c r="C31" s="225">
        <v>0</v>
      </c>
      <c r="D31" s="164"/>
    </row>
    <row r="32" ht="17.25" customHeight="1" spans="1:4">
      <c r="A32" s="223" t="s">
        <v>1224</v>
      </c>
      <c r="B32" s="224">
        <v>226</v>
      </c>
      <c r="C32" s="225">
        <v>0</v>
      </c>
      <c r="D32" s="164">
        <f t="shared" si="2"/>
        <v>0</v>
      </c>
    </row>
    <row r="33" ht="17.25" customHeight="1" spans="1:4">
      <c r="A33" s="223" t="s">
        <v>1225</v>
      </c>
      <c r="B33" s="224">
        <v>573</v>
      </c>
      <c r="C33" s="225">
        <v>559</v>
      </c>
      <c r="D33" s="164">
        <f t="shared" si="2"/>
        <v>0.975567190226876</v>
      </c>
    </row>
    <row r="34" ht="17.25" customHeight="1" spans="1:4">
      <c r="A34" s="223" t="s">
        <v>1226</v>
      </c>
      <c r="B34" s="227">
        <v>1309</v>
      </c>
      <c r="C34" s="228">
        <v>1074</v>
      </c>
      <c r="D34" s="164">
        <f t="shared" si="2"/>
        <v>0.820473644003056</v>
      </c>
    </row>
    <row r="35" ht="17.25" customHeight="1" spans="1:4">
      <c r="A35" s="223" t="s">
        <v>1227</v>
      </c>
      <c r="B35" s="224">
        <v>4408</v>
      </c>
      <c r="C35" s="225">
        <v>2800</v>
      </c>
      <c r="D35" s="164">
        <f t="shared" si="2"/>
        <v>0.635208711433757</v>
      </c>
    </row>
    <row r="36" ht="17.25" customHeight="1" spans="1:4">
      <c r="A36" s="229" t="s">
        <v>1228</v>
      </c>
      <c r="B36" s="224">
        <v>20</v>
      </c>
      <c r="C36" s="225">
        <v>0</v>
      </c>
      <c r="D36" s="164"/>
    </row>
    <row r="37" ht="17.25" customHeight="1" spans="1:4">
      <c r="A37" s="223" t="s">
        <v>1229</v>
      </c>
      <c r="B37" s="224">
        <v>16121</v>
      </c>
      <c r="C37" s="225">
        <v>14863</v>
      </c>
      <c r="D37" s="164">
        <f t="shared" si="2"/>
        <v>0.921965138639042</v>
      </c>
    </row>
    <row r="38" ht="17.25" customHeight="1" spans="1:4">
      <c r="A38" s="223" t="s">
        <v>1230</v>
      </c>
      <c r="B38" s="224">
        <v>454</v>
      </c>
      <c r="C38" s="225">
        <v>0</v>
      </c>
      <c r="D38" s="164">
        <f t="shared" si="2"/>
        <v>0</v>
      </c>
    </row>
    <row r="39" ht="17.25" customHeight="1" spans="1:4">
      <c r="A39" s="229" t="s">
        <v>1231</v>
      </c>
      <c r="B39" s="224">
        <v>2955</v>
      </c>
      <c r="C39" s="225">
        <v>0</v>
      </c>
      <c r="D39" s="164">
        <f t="shared" si="2"/>
        <v>0</v>
      </c>
    </row>
    <row r="40" ht="17.25" customHeight="1" spans="1:4">
      <c r="A40" s="223" t="s">
        <v>1232</v>
      </c>
      <c r="B40" s="224">
        <v>54</v>
      </c>
      <c r="C40" s="225">
        <v>123</v>
      </c>
      <c r="D40" s="164">
        <f t="shared" si="2"/>
        <v>2.27777777777778</v>
      </c>
    </row>
    <row r="41" ht="17.25" customHeight="1" spans="1:4">
      <c r="A41" s="223" t="s">
        <v>1233</v>
      </c>
      <c r="B41" s="230">
        <v>25</v>
      </c>
      <c r="C41" s="225">
        <v>0</v>
      </c>
      <c r="D41" s="164">
        <f t="shared" si="2"/>
        <v>0</v>
      </c>
    </row>
    <row r="42" ht="17.25" customHeight="1" spans="1:4">
      <c r="A42" s="223" t="s">
        <v>1234</v>
      </c>
      <c r="B42" s="224">
        <v>517</v>
      </c>
      <c r="C42" s="225">
        <v>0</v>
      </c>
      <c r="D42" s="164"/>
    </row>
    <row r="43" ht="17.25" customHeight="1" spans="1:4">
      <c r="A43" s="223" t="s">
        <v>1235</v>
      </c>
      <c r="B43" s="230">
        <v>1900</v>
      </c>
      <c r="C43" s="225">
        <v>0</v>
      </c>
      <c r="D43" s="164">
        <f t="shared" si="2"/>
        <v>0</v>
      </c>
    </row>
    <row r="44" ht="17.25" customHeight="1" spans="1:4">
      <c r="A44" s="223" t="s">
        <v>1236</v>
      </c>
      <c r="B44" s="230">
        <v>204</v>
      </c>
      <c r="C44" s="225">
        <v>0</v>
      </c>
      <c r="D44" s="164">
        <f t="shared" si="2"/>
        <v>0</v>
      </c>
    </row>
    <row r="45" ht="17.25" customHeight="1" spans="1:4">
      <c r="A45" s="223" t="s">
        <v>1237</v>
      </c>
      <c r="B45" s="230">
        <v>257</v>
      </c>
      <c r="C45" s="225">
        <v>0</v>
      </c>
      <c r="D45" s="164">
        <f t="shared" si="2"/>
        <v>0</v>
      </c>
    </row>
    <row r="46" ht="17.25" customHeight="1" spans="1:4">
      <c r="A46" s="231" t="s">
        <v>1238</v>
      </c>
      <c r="B46" s="232">
        <v>0</v>
      </c>
      <c r="C46" s="233">
        <v>0</v>
      </c>
      <c r="D46" s="164"/>
    </row>
  </sheetData>
  <mergeCells count="1">
    <mergeCell ref="A2:D2"/>
  </mergeCells>
  <pageMargins left="0.51" right="0.33" top="1" bottom="1" header="0.5" footer="0.5"/>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36"/>
  <sheetViews>
    <sheetView workbookViewId="0">
      <selection activeCell="C36" sqref="C36"/>
    </sheetView>
  </sheetViews>
  <sheetFormatPr defaultColWidth="9" defaultRowHeight="14.25" outlineLevelCol="4"/>
  <cols>
    <col min="1" max="1" width="40.75" customWidth="1"/>
    <col min="2" max="3" width="21.625" style="109" customWidth="1"/>
    <col min="4" max="4" width="23.875" customWidth="1"/>
  </cols>
  <sheetData>
    <row r="1" spans="1:4">
      <c r="A1" s="87" t="s">
        <v>1239</v>
      </c>
      <c r="B1" s="188"/>
      <c r="C1" s="188"/>
      <c r="D1" s="89"/>
    </row>
    <row r="2" ht="20.25" spans="1:5">
      <c r="A2" s="189" t="s">
        <v>1240</v>
      </c>
      <c r="B2" s="190"/>
      <c r="C2" s="190"/>
      <c r="D2" s="191"/>
      <c r="E2" s="146"/>
    </row>
    <row r="3" ht="15" spans="1:5">
      <c r="A3" s="118"/>
      <c r="B3" s="119"/>
      <c r="C3" s="119"/>
      <c r="D3" s="121" t="s">
        <v>48</v>
      </c>
      <c r="E3" s="146"/>
    </row>
    <row r="4" ht="18" customHeight="1" spans="1:5">
      <c r="A4" s="192" t="s">
        <v>1241</v>
      </c>
      <c r="B4" s="193"/>
      <c r="C4" s="193"/>
      <c r="D4" s="194"/>
      <c r="E4" s="146"/>
    </row>
    <row r="5" spans="1:5">
      <c r="A5" s="195" t="s">
        <v>49</v>
      </c>
      <c r="B5" s="196" t="s">
        <v>50</v>
      </c>
      <c r="C5" s="197" t="s">
        <v>51</v>
      </c>
      <c r="D5" s="198" t="s">
        <v>52</v>
      </c>
      <c r="E5" s="146"/>
    </row>
    <row r="6" ht="15.75" spans="1:5">
      <c r="A6" s="135" t="s">
        <v>1242</v>
      </c>
      <c r="B6" s="130"/>
      <c r="C6" s="130"/>
      <c r="D6" s="131"/>
      <c r="E6" s="146"/>
    </row>
    <row r="7" ht="15.75" spans="1:5">
      <c r="A7" s="135" t="s">
        <v>1243</v>
      </c>
      <c r="B7" s="130"/>
      <c r="C7" s="130"/>
      <c r="D7" s="131"/>
      <c r="E7" s="146"/>
    </row>
    <row r="8" ht="15.75" spans="1:5">
      <c r="A8" s="135" t="s">
        <v>1244</v>
      </c>
      <c r="B8" s="130"/>
      <c r="C8" s="130"/>
      <c r="D8" s="131"/>
      <c r="E8" s="146"/>
    </row>
    <row r="9" ht="15.75" spans="1:5">
      <c r="A9" s="199" t="s">
        <v>1245</v>
      </c>
      <c r="B9" s="130"/>
      <c r="C9" s="130"/>
      <c r="D9" s="131"/>
      <c r="E9" s="146"/>
    </row>
    <row r="10" ht="15.75" spans="1:5">
      <c r="A10" s="135" t="s">
        <v>1246</v>
      </c>
      <c r="B10" s="130"/>
      <c r="C10" s="130"/>
      <c r="D10" s="131"/>
      <c r="E10" s="146"/>
    </row>
    <row r="11" ht="15.75" spans="1:5">
      <c r="A11" s="135" t="s">
        <v>1247</v>
      </c>
      <c r="B11" s="130"/>
      <c r="C11" s="130"/>
      <c r="D11" s="131"/>
      <c r="E11" s="146"/>
    </row>
    <row r="12" ht="15.75" spans="1:5">
      <c r="A12" s="135" t="s">
        <v>1248</v>
      </c>
      <c r="B12" s="130">
        <v>293146</v>
      </c>
      <c r="C12" s="130">
        <v>210000</v>
      </c>
      <c r="D12" s="131">
        <f>C12/B12</f>
        <v>0.716366588662305</v>
      </c>
      <c r="E12" s="146"/>
    </row>
    <row r="13" ht="15.75" spans="1:5">
      <c r="A13" s="135" t="s">
        <v>1249</v>
      </c>
      <c r="B13" s="130"/>
      <c r="C13" s="130"/>
      <c r="D13" s="131"/>
      <c r="E13" s="146"/>
    </row>
    <row r="14" ht="15.75" spans="1:5">
      <c r="A14" s="135" t="s">
        <v>1250</v>
      </c>
      <c r="B14" s="130"/>
      <c r="C14" s="130"/>
      <c r="D14" s="131"/>
      <c r="E14" s="146"/>
    </row>
    <row r="15" ht="15.75" spans="1:5">
      <c r="A15" s="135" t="s">
        <v>1251</v>
      </c>
      <c r="B15" s="130">
        <v>1136</v>
      </c>
      <c r="C15" s="130">
        <v>1300</v>
      </c>
      <c r="D15" s="131">
        <f>C15/B15</f>
        <v>1.1443661971831</v>
      </c>
      <c r="E15" s="146"/>
    </row>
    <row r="16" ht="15.75" spans="1:5">
      <c r="A16" s="135" t="s">
        <v>1252</v>
      </c>
      <c r="B16" s="130"/>
      <c r="C16" s="130"/>
      <c r="D16" s="131"/>
      <c r="E16" s="146"/>
    </row>
    <row r="17" ht="15.75" spans="1:5">
      <c r="A17" s="135" t="s">
        <v>1253</v>
      </c>
      <c r="B17" s="130"/>
      <c r="C17" s="130"/>
      <c r="D17" s="131"/>
      <c r="E17" s="146"/>
    </row>
    <row r="18" ht="15.75" spans="1:5">
      <c r="A18" s="135" t="s">
        <v>1254</v>
      </c>
      <c r="B18" s="130"/>
      <c r="C18" s="130"/>
      <c r="D18" s="131"/>
      <c r="E18" s="146"/>
    </row>
    <row r="19" ht="15.75" spans="1:5">
      <c r="A19" s="135" t="s">
        <v>1255</v>
      </c>
      <c r="B19" s="130">
        <v>100</v>
      </c>
      <c r="C19" s="130">
        <v>500</v>
      </c>
      <c r="D19" s="131">
        <f>C19/B19</f>
        <v>5</v>
      </c>
      <c r="E19" s="146"/>
    </row>
    <row r="20" ht="15.75" spans="1:5">
      <c r="A20" s="135" t="s">
        <v>1256</v>
      </c>
      <c r="B20" s="130"/>
      <c r="C20" s="130"/>
      <c r="D20" s="131"/>
      <c r="E20" s="146"/>
    </row>
    <row r="21" ht="15.75" spans="1:5">
      <c r="A21" s="135" t="s">
        <v>1257</v>
      </c>
      <c r="B21" s="130"/>
      <c r="C21" s="130"/>
      <c r="D21" s="131"/>
      <c r="E21" s="146"/>
    </row>
    <row r="22" ht="15.75" spans="1:5">
      <c r="A22" s="135" t="s">
        <v>1258</v>
      </c>
      <c r="B22" s="130"/>
      <c r="C22" s="200">
        <v>13000</v>
      </c>
      <c r="D22" s="131"/>
      <c r="E22" s="146"/>
    </row>
    <row r="23" ht="15.75" spans="1:5">
      <c r="A23" s="201"/>
      <c r="B23" s="130"/>
      <c r="C23" s="130"/>
      <c r="D23" s="131"/>
      <c r="E23" s="146"/>
    </row>
    <row r="24" ht="15.75" spans="1:5">
      <c r="A24" s="184" t="s">
        <v>33</v>
      </c>
      <c r="B24" s="130">
        <f>SUM(B7:B23)</f>
        <v>294382</v>
      </c>
      <c r="C24" s="130">
        <f>SUM(C7:C23)</f>
        <v>224800</v>
      </c>
      <c r="D24" s="131">
        <f>C24/B24</f>
        <v>0.763633646078904</v>
      </c>
      <c r="E24" s="146"/>
    </row>
    <row r="25" ht="15.75" spans="1:5">
      <c r="A25" s="184"/>
      <c r="B25" s="130"/>
      <c r="C25" s="130"/>
      <c r="D25" s="131"/>
      <c r="E25" s="146"/>
    </row>
    <row r="26" ht="15.75" spans="1:5">
      <c r="A26" s="185"/>
      <c r="B26" s="130"/>
      <c r="C26" s="130"/>
      <c r="D26" s="131"/>
      <c r="E26" s="146"/>
    </row>
    <row r="27" ht="15.75" spans="1:5">
      <c r="A27" s="202" t="s">
        <v>1259</v>
      </c>
      <c r="B27" s="130">
        <f>SUM(B28:B34)</f>
        <v>210463</v>
      </c>
      <c r="C27" s="130">
        <f>SUM(C28:C34)</f>
        <v>16239</v>
      </c>
      <c r="D27" s="131">
        <f>C27/B27</f>
        <v>0.0771584554054632</v>
      </c>
      <c r="E27" s="146"/>
    </row>
    <row r="28" ht="15.75" spans="1:5">
      <c r="A28" s="81" t="s">
        <v>1260</v>
      </c>
      <c r="B28" s="130">
        <v>11033</v>
      </c>
      <c r="C28" s="130">
        <v>10000</v>
      </c>
      <c r="D28" s="131">
        <f>C28/B28</f>
        <v>0.90637179370978</v>
      </c>
      <c r="E28" s="146"/>
    </row>
    <row r="29" ht="15.75" spans="1:5">
      <c r="A29" s="81" t="s">
        <v>1261</v>
      </c>
      <c r="B29" s="130"/>
      <c r="C29" s="130"/>
      <c r="D29" s="131"/>
      <c r="E29" s="146"/>
    </row>
    <row r="30" ht="15.75" spans="1:5">
      <c r="A30" s="81" t="s">
        <v>1262</v>
      </c>
      <c r="B30" s="130">
        <v>6530</v>
      </c>
      <c r="C30" s="130">
        <v>6239</v>
      </c>
      <c r="D30" s="131">
        <f>C30/B30</f>
        <v>0.955436447166922</v>
      </c>
      <c r="E30" s="146"/>
    </row>
    <row r="31" ht="15.75" spans="1:5">
      <c r="A31" s="81" t="s">
        <v>1263</v>
      </c>
      <c r="B31" s="130"/>
      <c r="C31" s="130"/>
      <c r="D31" s="131"/>
      <c r="E31" s="146"/>
    </row>
    <row r="32" ht="15.75" spans="1:5">
      <c r="A32" s="81" t="s">
        <v>1264</v>
      </c>
      <c r="B32" s="130"/>
      <c r="C32" s="130"/>
      <c r="D32" s="131"/>
      <c r="E32" s="146"/>
    </row>
    <row r="33" ht="15.75" spans="1:5">
      <c r="A33" s="185" t="s">
        <v>1265</v>
      </c>
      <c r="B33" s="130">
        <v>192900</v>
      </c>
      <c r="C33" s="130"/>
      <c r="D33" s="131">
        <f>C33/B33</f>
        <v>0</v>
      </c>
      <c r="E33" s="146"/>
    </row>
    <row r="34" ht="15.75" spans="1:5">
      <c r="A34" s="185" t="s">
        <v>1266</v>
      </c>
      <c r="B34" s="130"/>
      <c r="C34" s="130"/>
      <c r="D34" s="131"/>
      <c r="E34" s="146"/>
    </row>
    <row r="35" ht="15.75" spans="1:5">
      <c r="A35" s="185"/>
      <c r="B35" s="130"/>
      <c r="C35" s="130"/>
      <c r="D35" s="131"/>
      <c r="E35" s="146"/>
    </row>
    <row r="36" ht="15.75" spans="1:5">
      <c r="A36" s="202" t="s">
        <v>1267</v>
      </c>
      <c r="B36" s="130">
        <f>B24+B27</f>
        <v>504845</v>
      </c>
      <c r="C36" s="130">
        <f>C24+C27</f>
        <v>241039</v>
      </c>
      <c r="D36" s="131">
        <f>C36/B36</f>
        <v>0.477451495013321</v>
      </c>
      <c r="E36" s="146"/>
    </row>
  </sheetData>
  <mergeCells count="2">
    <mergeCell ref="A2:D2"/>
    <mergeCell ref="A4:D4"/>
  </mergeCells>
  <pageMargins left="0.75" right="0.75" top="1" bottom="1" header="0.5" footer="0.5"/>
  <pageSetup paperSize="9" scale="75" fitToHeight="0"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69"/>
  <sheetViews>
    <sheetView showZeros="0" workbookViewId="0">
      <selection activeCell="C61" sqref="C61"/>
    </sheetView>
  </sheetViews>
  <sheetFormatPr defaultColWidth="9" defaultRowHeight="14.25" outlineLevelCol="3"/>
  <cols>
    <col min="1" max="1" width="55.375" style="147" customWidth="1"/>
    <col min="2" max="2" width="22.5" style="170" customWidth="1"/>
    <col min="3" max="3" width="16.375" style="170" customWidth="1"/>
    <col min="4" max="4" width="18.75" style="147" customWidth="1"/>
    <col min="5" max="16384" width="9" style="147"/>
  </cols>
  <sheetData>
    <row r="1" spans="1:4">
      <c r="A1" s="171" t="s">
        <v>1268</v>
      </c>
      <c r="B1" s="172"/>
      <c r="C1" s="172"/>
      <c r="D1" s="173"/>
    </row>
    <row r="2" ht="41.1" customHeight="1" spans="1:4">
      <c r="A2" s="153" t="s">
        <v>1269</v>
      </c>
      <c r="B2" s="3"/>
      <c r="C2" s="3"/>
      <c r="D2" s="174"/>
    </row>
    <row r="3" ht="18.95" customHeight="1" spans="1:4">
      <c r="A3" s="155" t="s">
        <v>48</v>
      </c>
      <c r="B3" s="175"/>
      <c r="C3" s="175"/>
      <c r="D3" s="176"/>
    </row>
    <row r="4" spans="1:4">
      <c r="A4" s="158" t="s">
        <v>49</v>
      </c>
      <c r="B4" s="177" t="s">
        <v>1115</v>
      </c>
      <c r="C4" s="178" t="s">
        <v>51</v>
      </c>
      <c r="D4" s="179" t="s">
        <v>1270</v>
      </c>
    </row>
    <row r="5" ht="15.75" spans="1:4">
      <c r="A5" s="162" t="s">
        <v>1271</v>
      </c>
      <c r="B5" s="136">
        <v>0</v>
      </c>
      <c r="C5" s="163"/>
      <c r="D5" s="164"/>
    </row>
    <row r="6" ht="15.75" spans="1:4">
      <c r="A6" s="162" t="s">
        <v>1272</v>
      </c>
      <c r="B6" s="136"/>
      <c r="C6" s="138"/>
      <c r="D6" s="131"/>
    </row>
    <row r="7" ht="15.75" spans="1:4">
      <c r="A7" s="129" t="s">
        <v>1273</v>
      </c>
      <c r="B7" s="180">
        <f>SUM(B8:B10)</f>
        <v>2</v>
      </c>
      <c r="C7" s="180">
        <f>SUM(C8:C10)</f>
        <v>5</v>
      </c>
      <c r="D7" s="181">
        <f>C7/B7</f>
        <v>2.5</v>
      </c>
    </row>
    <row r="8" ht="15.75" spans="1:4">
      <c r="A8" s="132" t="s">
        <v>1274</v>
      </c>
      <c r="B8" s="134">
        <v>2</v>
      </c>
      <c r="C8" s="134">
        <v>5</v>
      </c>
      <c r="D8" s="181">
        <f>C8/B8</f>
        <v>2.5</v>
      </c>
    </row>
    <row r="9" ht="15.75" spans="1:4">
      <c r="A9" s="132" t="s">
        <v>1275</v>
      </c>
      <c r="B9" s="134"/>
      <c r="C9" s="134"/>
      <c r="D9" s="181"/>
    </row>
    <row r="10" ht="15.75" spans="1:4">
      <c r="A10" s="132" t="s">
        <v>1276</v>
      </c>
      <c r="B10" s="134"/>
      <c r="C10" s="134"/>
      <c r="D10" s="181"/>
    </row>
    <row r="11" ht="15.75" spans="1:4">
      <c r="A11" s="129" t="s">
        <v>1277</v>
      </c>
      <c r="B11" s="134">
        <f>SUM(B12:B14)</f>
        <v>9811</v>
      </c>
      <c r="C11" s="134">
        <f>SUM(C12:C14)</f>
        <v>9390</v>
      </c>
      <c r="D11" s="181">
        <f>C11/B11</f>
        <v>0.957088981755173</v>
      </c>
    </row>
    <row r="12" ht="15.75" spans="1:4">
      <c r="A12" s="132" t="s">
        <v>1278</v>
      </c>
      <c r="B12" s="134">
        <v>9811</v>
      </c>
      <c r="C12" s="134">
        <v>9390</v>
      </c>
      <c r="D12" s="181">
        <f>C12/B12</f>
        <v>0.957088981755173</v>
      </c>
    </row>
    <row r="13" ht="15.75" spans="1:4">
      <c r="A13" s="132" t="s">
        <v>1279</v>
      </c>
      <c r="B13" s="134"/>
      <c r="C13" s="134"/>
      <c r="D13" s="181"/>
    </row>
    <row r="14" ht="15.75" spans="1:4">
      <c r="A14" s="132" t="s">
        <v>1280</v>
      </c>
      <c r="B14" s="134"/>
      <c r="C14" s="134"/>
      <c r="D14" s="181"/>
    </row>
    <row r="15" ht="15.75" spans="1:4">
      <c r="A15" s="129" t="s">
        <v>1281</v>
      </c>
      <c r="B15" s="134">
        <f>SUM(B16:B17)</f>
        <v>0</v>
      </c>
      <c r="C15" s="134">
        <f>SUM(C16:C17)</f>
        <v>0</v>
      </c>
      <c r="D15" s="181"/>
    </row>
    <row r="16" ht="15.75" spans="1:4">
      <c r="A16" s="135" t="s">
        <v>1282</v>
      </c>
      <c r="B16" s="134"/>
      <c r="C16" s="134"/>
      <c r="D16" s="181"/>
    </row>
    <row r="17" ht="15.75" spans="1:4">
      <c r="A17" s="135" t="s">
        <v>1283</v>
      </c>
      <c r="B17" s="134"/>
      <c r="C17" s="134"/>
      <c r="D17" s="181"/>
    </row>
    <row r="18" ht="15.75" spans="1:4">
      <c r="A18" s="129" t="s">
        <v>1284</v>
      </c>
      <c r="B18" s="136">
        <f>SUM(B19:B27)</f>
        <v>231516</v>
      </c>
      <c r="C18" s="136">
        <f>SUM(C19:C27)</f>
        <v>154288</v>
      </c>
      <c r="D18" s="181">
        <f>C18/B18</f>
        <v>0.666424782736398</v>
      </c>
    </row>
    <row r="19" ht="15.75" spans="1:4">
      <c r="A19" s="135" t="s">
        <v>1285</v>
      </c>
      <c r="B19" s="136">
        <v>231516</v>
      </c>
      <c r="C19" s="138">
        <v>152488</v>
      </c>
      <c r="D19" s="181">
        <f>C19/B19</f>
        <v>0.658649942120631</v>
      </c>
    </row>
    <row r="20" ht="15.75" spans="1:4">
      <c r="A20" s="135" t="s">
        <v>1286</v>
      </c>
      <c r="B20" s="137"/>
      <c r="C20" s="134"/>
      <c r="D20" s="181"/>
    </row>
    <row r="21" ht="15.75" spans="1:4">
      <c r="A21" s="135" t="s">
        <v>1287</v>
      </c>
      <c r="B21" s="134"/>
      <c r="C21" s="134"/>
      <c r="D21" s="181"/>
    </row>
    <row r="22" ht="15.75" spans="1:4">
      <c r="A22" s="135" t="s">
        <v>1288</v>
      </c>
      <c r="B22" s="134"/>
      <c r="C22" s="134">
        <v>1300</v>
      </c>
      <c r="D22" s="181"/>
    </row>
    <row r="23" ht="15.75" spans="1:4">
      <c r="A23" s="135" t="s">
        <v>1289</v>
      </c>
      <c r="B23" s="134">
        <v>0</v>
      </c>
      <c r="C23" s="134">
        <v>500</v>
      </c>
      <c r="D23" s="181" t="e">
        <f>C23/B23</f>
        <v>#DIV/0!</v>
      </c>
    </row>
    <row r="24" ht="15.75" spans="1:4">
      <c r="A24" s="135" t="s">
        <v>1290</v>
      </c>
      <c r="B24" s="138"/>
      <c r="C24" s="138"/>
      <c r="D24" s="181"/>
    </row>
    <row r="25" ht="15.75" spans="1:4">
      <c r="A25" s="135" t="s">
        <v>1291</v>
      </c>
      <c r="B25" s="138"/>
      <c r="C25" s="138"/>
      <c r="D25" s="181"/>
    </row>
    <row r="26" ht="15.75" spans="1:4">
      <c r="A26" s="135" t="s">
        <v>1292</v>
      </c>
      <c r="B26" s="138"/>
      <c r="C26" s="138"/>
      <c r="D26" s="181"/>
    </row>
    <row r="27" ht="15.75" spans="1:4">
      <c r="A27" s="135" t="s">
        <v>1293</v>
      </c>
      <c r="B27" s="138"/>
      <c r="C27" s="138"/>
      <c r="D27" s="181"/>
    </row>
    <row r="28" ht="15.75" spans="1:4">
      <c r="A28" s="129" t="s">
        <v>1294</v>
      </c>
      <c r="B28" s="138">
        <f>SUM(B29:B33)</f>
        <v>0</v>
      </c>
      <c r="C28" s="138">
        <f>SUM(C29:C33)</f>
        <v>0</v>
      </c>
      <c r="D28" s="181" t="e">
        <f>C28/B28</f>
        <v>#DIV/0!</v>
      </c>
    </row>
    <row r="29" ht="15.75" spans="1:4">
      <c r="A29" s="135" t="s">
        <v>1295</v>
      </c>
      <c r="B29" s="138"/>
      <c r="C29" s="138"/>
      <c r="D29" s="181" t="e">
        <f>C29/B29</f>
        <v>#DIV/0!</v>
      </c>
    </row>
    <row r="30" ht="15.75" spans="1:4">
      <c r="A30" s="139" t="s">
        <v>1296</v>
      </c>
      <c r="B30" s="138"/>
      <c r="C30" s="182"/>
      <c r="D30" s="181"/>
    </row>
    <row r="31" ht="15.75" spans="1:4">
      <c r="A31" s="139" t="s">
        <v>1297</v>
      </c>
      <c r="B31" s="138"/>
      <c r="C31" s="138"/>
      <c r="D31" s="181"/>
    </row>
    <row r="32" ht="15.75" spans="1:4">
      <c r="A32" s="140" t="s">
        <v>1298</v>
      </c>
      <c r="B32" s="138"/>
      <c r="C32" s="138"/>
      <c r="D32" s="181"/>
    </row>
    <row r="33" ht="15.75" spans="1:4">
      <c r="A33" s="140" t="s">
        <v>1299</v>
      </c>
      <c r="B33" s="138"/>
      <c r="C33" s="138"/>
      <c r="D33" s="181"/>
    </row>
    <row r="34" ht="15.75" spans="1:4">
      <c r="A34" s="141" t="s">
        <v>1300</v>
      </c>
      <c r="B34" s="138"/>
      <c r="C34" s="138"/>
      <c r="D34" s="181"/>
    </row>
    <row r="35" ht="15.75" spans="1:4">
      <c r="A35" s="139" t="s">
        <v>1301</v>
      </c>
      <c r="B35" s="138"/>
      <c r="C35" s="138"/>
      <c r="D35" s="181"/>
    </row>
    <row r="36" ht="15.75" spans="1:4">
      <c r="A36" s="139" t="s">
        <v>1302</v>
      </c>
      <c r="B36" s="138"/>
      <c r="C36" s="138"/>
      <c r="D36" s="181"/>
    </row>
    <row r="37" ht="15.75" spans="1:4">
      <c r="A37" s="139" t="s">
        <v>1303</v>
      </c>
      <c r="B37" s="138"/>
      <c r="C37" s="138"/>
      <c r="D37" s="181"/>
    </row>
    <row r="38" ht="15.75" spans="1:4">
      <c r="A38" s="139" t="s">
        <v>1304</v>
      </c>
      <c r="B38" s="138"/>
      <c r="C38" s="138"/>
      <c r="D38" s="181"/>
    </row>
    <row r="39" ht="15.75" spans="1:4">
      <c r="A39" s="139" t="s">
        <v>1305</v>
      </c>
      <c r="B39" s="138"/>
      <c r="C39" s="138"/>
      <c r="D39" s="181"/>
    </row>
    <row r="40" ht="15.75" spans="1:4">
      <c r="A40" s="139" t="s">
        <v>1306</v>
      </c>
      <c r="B40" s="138"/>
      <c r="C40" s="138"/>
      <c r="D40" s="181"/>
    </row>
    <row r="41" ht="15.75" spans="1:4">
      <c r="A41" s="139" t="s">
        <v>1307</v>
      </c>
      <c r="B41" s="138"/>
      <c r="C41" s="138"/>
      <c r="D41" s="181"/>
    </row>
    <row r="42" ht="15.75" spans="1:4">
      <c r="A42" s="139" t="s">
        <v>1308</v>
      </c>
      <c r="B42" s="138"/>
      <c r="C42" s="138"/>
      <c r="D42" s="181"/>
    </row>
    <row r="43" ht="15.75" spans="1:4">
      <c r="A43" s="139" t="s">
        <v>1309</v>
      </c>
      <c r="B43" s="138"/>
      <c r="C43" s="138"/>
      <c r="D43" s="181"/>
    </row>
    <row r="44" ht="15.75" spans="1:4">
      <c r="A44" s="139" t="s">
        <v>1310</v>
      </c>
      <c r="B44" s="138"/>
      <c r="C44" s="138"/>
      <c r="D44" s="181"/>
    </row>
    <row r="45" ht="15.75" spans="1:4">
      <c r="A45" s="141" t="s">
        <v>1311</v>
      </c>
      <c r="B45" s="138"/>
      <c r="C45" s="138"/>
      <c r="D45" s="181"/>
    </row>
    <row r="46" ht="15.75" spans="1:4">
      <c r="A46" s="139" t="s">
        <v>1312</v>
      </c>
      <c r="B46" s="138"/>
      <c r="C46" s="138"/>
      <c r="D46" s="181"/>
    </row>
    <row r="47" ht="15.75" spans="1:4">
      <c r="A47" s="141" t="s">
        <v>1313</v>
      </c>
      <c r="B47" s="138">
        <f>SUM(B48:B50)</f>
        <v>172419</v>
      </c>
      <c r="C47" s="138">
        <f>SUM(C48:C50)</f>
        <v>605</v>
      </c>
      <c r="D47" s="181">
        <f>C47/B47</f>
        <v>0.00350889403140025</v>
      </c>
    </row>
    <row r="48" ht="15.75" spans="1:4">
      <c r="A48" s="139" t="s">
        <v>1314</v>
      </c>
      <c r="B48" s="138">
        <v>171200</v>
      </c>
      <c r="C48" s="138"/>
      <c r="D48" s="181">
        <f>C48/B48</f>
        <v>0</v>
      </c>
    </row>
    <row r="49" ht="15.75" spans="1:4">
      <c r="A49" s="139" t="s">
        <v>1315</v>
      </c>
      <c r="B49" s="138"/>
      <c r="C49" s="138"/>
      <c r="D49" s="181"/>
    </row>
    <row r="50" ht="15.75" spans="1:4">
      <c r="A50" s="139" t="s">
        <v>1316</v>
      </c>
      <c r="B50" s="138">
        <v>1219</v>
      </c>
      <c r="C50" s="138">
        <v>605</v>
      </c>
      <c r="D50" s="181">
        <f>C50/B50</f>
        <v>0.49630844954881</v>
      </c>
    </row>
    <row r="51" ht="15.75" spans="1:4">
      <c r="A51" s="141" t="s">
        <v>1317</v>
      </c>
      <c r="B51" s="138">
        <v>11676</v>
      </c>
      <c r="C51" s="138">
        <v>18000</v>
      </c>
      <c r="D51" s="181"/>
    </row>
    <row r="52" ht="15.75" spans="1:4">
      <c r="A52" s="141" t="s">
        <v>1318</v>
      </c>
      <c r="B52" s="138"/>
      <c r="C52" s="138"/>
      <c r="D52" s="181"/>
    </row>
    <row r="53" ht="15.75" spans="1:4">
      <c r="A53" s="141" t="s">
        <v>1319</v>
      </c>
      <c r="B53" s="138"/>
      <c r="C53" s="138"/>
      <c r="D53" s="181"/>
    </row>
    <row r="54" ht="15.75" spans="1:4">
      <c r="A54" s="143"/>
      <c r="B54" s="138"/>
      <c r="C54" s="138"/>
      <c r="D54" s="181"/>
    </row>
    <row r="55" ht="15.75" spans="1:4">
      <c r="A55" s="21" t="s">
        <v>78</v>
      </c>
      <c r="B55" s="138">
        <f>B53+B51+B47+B28+B18+B15+B11+B7+B52</f>
        <v>425424</v>
      </c>
      <c r="C55" s="138">
        <f>C53+C51+C47+C28+C18+C15+C11+C7+C52</f>
        <v>182288</v>
      </c>
      <c r="D55" s="181">
        <f>C55/B55</f>
        <v>0.428485463913649</v>
      </c>
    </row>
    <row r="56" ht="15.75" spans="1:4">
      <c r="A56" s="183"/>
      <c r="B56" s="138"/>
      <c r="C56" s="138"/>
      <c r="D56" s="181"/>
    </row>
    <row r="57" ht="15.75" spans="1:4">
      <c r="A57" s="183"/>
      <c r="B57" s="138"/>
      <c r="C57" s="138"/>
      <c r="D57" s="181"/>
    </row>
    <row r="58" ht="15.75" spans="1:4">
      <c r="A58" s="184" t="s">
        <v>80</v>
      </c>
      <c r="B58" s="138">
        <f>B59+B62+B63+B64+B65</f>
        <v>79421</v>
      </c>
      <c r="C58" s="138">
        <f>C59+C62+C63+C64+C65</f>
        <v>58751</v>
      </c>
      <c r="D58" s="181">
        <f>C58/B58</f>
        <v>0.739741378224903</v>
      </c>
    </row>
    <row r="59" ht="15.75" spans="1:4">
      <c r="A59" s="81" t="s">
        <v>1320</v>
      </c>
      <c r="B59" s="138">
        <f>SUM(B60:B61)</f>
        <v>82</v>
      </c>
      <c r="C59" s="138">
        <f>SUM(C60:C61)</f>
        <v>100</v>
      </c>
      <c r="D59" s="181">
        <f>C59/B59</f>
        <v>1.21951219512195</v>
      </c>
    </row>
    <row r="60" ht="15.75" spans="1:4">
      <c r="A60" s="81" t="s">
        <v>1321</v>
      </c>
      <c r="B60" s="138"/>
      <c r="C60" s="138"/>
      <c r="D60" s="181"/>
    </row>
    <row r="61" ht="15.75" spans="1:4">
      <c r="A61" s="81" t="s">
        <v>1322</v>
      </c>
      <c r="B61" s="138">
        <v>82</v>
      </c>
      <c r="C61" s="138">
        <v>100</v>
      </c>
      <c r="D61" s="181">
        <f>C61/B61</f>
        <v>1.21951219512195</v>
      </c>
    </row>
    <row r="62" ht="15.75" spans="1:4">
      <c r="A62" s="81" t="s">
        <v>1323</v>
      </c>
      <c r="B62" s="138">
        <v>50000</v>
      </c>
      <c r="C62" s="138">
        <v>58500</v>
      </c>
      <c r="D62" s="181">
        <f>C62/B62</f>
        <v>1.17</v>
      </c>
    </row>
    <row r="63" ht="15.75" spans="1:4">
      <c r="A63" s="81" t="s">
        <v>1324</v>
      </c>
      <c r="B63" s="138">
        <v>6239</v>
      </c>
      <c r="C63" s="138">
        <v>151</v>
      </c>
      <c r="D63" s="181">
        <f>C63/B63</f>
        <v>0.0242025965699631</v>
      </c>
    </row>
    <row r="64" ht="15.75" spans="1:4">
      <c r="A64" s="185" t="s">
        <v>1325</v>
      </c>
      <c r="B64" s="138">
        <v>23100</v>
      </c>
      <c r="C64" s="138"/>
      <c r="D64" s="181"/>
    </row>
    <row r="65" ht="15.75" spans="1:4">
      <c r="A65" s="185" t="s">
        <v>1326</v>
      </c>
      <c r="B65" s="138"/>
      <c r="C65" s="138"/>
      <c r="D65" s="181"/>
    </row>
    <row r="66" ht="15.75" spans="1:4">
      <c r="A66" s="185"/>
      <c r="B66" s="138"/>
      <c r="C66" s="138"/>
      <c r="D66" s="181"/>
    </row>
    <row r="67" ht="15.75" spans="1:4">
      <c r="A67" s="185"/>
      <c r="B67" s="138"/>
      <c r="C67" s="138"/>
      <c r="D67" s="181"/>
    </row>
    <row r="68" ht="15.75" spans="1:4">
      <c r="A68" s="21" t="s">
        <v>1327</v>
      </c>
      <c r="B68" s="138">
        <f>B55+B58</f>
        <v>504845</v>
      </c>
      <c r="C68" s="138">
        <f>C55+C58</f>
        <v>241039</v>
      </c>
      <c r="D68" s="181">
        <f>C68/B68</f>
        <v>0.477451495013321</v>
      </c>
    </row>
    <row r="69" spans="2:4">
      <c r="B69" s="186"/>
      <c r="C69" s="186"/>
      <c r="D69" s="187"/>
    </row>
  </sheetData>
  <mergeCells count="2">
    <mergeCell ref="A2:D2"/>
    <mergeCell ref="A3:D3"/>
  </mergeCells>
  <pageMargins left="0.75" right="0.75" top="1" bottom="1" header="0.5" footer="0.5"/>
  <pageSetup paperSize="9" scale="71" fitToHeight="0"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19</vt:i4>
      </vt:variant>
    </vt:vector>
  </HeadingPairs>
  <TitlesOfParts>
    <vt:vector size="19" baseType="lpstr">
      <vt:lpstr>一般公共预算收入预算表</vt:lpstr>
      <vt:lpstr>一般公共预算支出预算表</vt:lpstr>
      <vt:lpstr>一般公共预算本级支出表</vt:lpstr>
      <vt:lpstr>一般公共预算本级基本支出预算表</vt:lpstr>
      <vt:lpstr>一般公共预算对下税收返还和转移支付预算分项目表</vt:lpstr>
      <vt:lpstr>一般公共预算对下税收返还和转移支付预算分地区表 </vt:lpstr>
      <vt:lpstr>一般公共预算税收返还和转移支付预算表</vt:lpstr>
      <vt:lpstr>政府性基金收入预算表</vt:lpstr>
      <vt:lpstr>政府性基金支出预算表</vt:lpstr>
      <vt:lpstr>政府性基金本级支出预算表 </vt:lpstr>
      <vt:lpstr>政府性基金转移支付预算分项目表</vt:lpstr>
      <vt:lpstr>政府性基金转移支付预算分地区表</vt:lpstr>
      <vt:lpstr>国有资本经营收入预算表</vt:lpstr>
      <vt:lpstr>国有资本经营支出预算表</vt:lpstr>
      <vt:lpstr>社会保险基金收入预算表</vt:lpstr>
      <vt:lpstr>社会保险基金支出预算表 </vt:lpstr>
      <vt:lpstr>地方一般债务限额和余额情况表</vt:lpstr>
      <vt:lpstr>地方专项债务限额和余额情况表 </vt:lpstr>
      <vt:lpstr>三公经费预算表 </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Lenovo</cp:lastModifiedBy>
  <dcterms:created xsi:type="dcterms:W3CDTF">2021-06-03T08:42:00Z</dcterms:created>
  <cp:lastPrinted>2021-06-06T13:40:00Z</cp:lastPrinted>
  <dcterms:modified xsi:type="dcterms:W3CDTF">2025-05-20T01:06:10Z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CBEBFA3BD91D4FCE84877BA416FD4759</vt:lpwstr>
  </property>
  <property fmtid="{D5CDD505-2E9C-101B-9397-08002B2CF9AE}" pid="3" name="KSOProductBuildVer">
    <vt:lpwstr>2052-12.8.2.17838</vt:lpwstr>
  </property>
  <property fmtid="{D5CDD505-2E9C-101B-9397-08002B2CF9AE}" pid="4" name="KSOReadingLayout">
    <vt:bool>true</vt:bool>
  </property>
</Properties>
</file>