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51"/>
  </bookViews>
  <sheets>
    <sheet name="一般公共预算收入预算表" sheetId="26" r:id="rId1"/>
    <sheet name="一般公共预算支出预算表" sheetId="28" r:id="rId2"/>
    <sheet name="一般公共预算本级支出表 " sheetId="30" r:id="rId3"/>
    <sheet name="一般公共预算本级基本支出预算表" sheetId="4" r:id="rId4"/>
    <sheet name="一般公共预算对下税收返还和转移支付预算分项目表" sheetId="5" r:id="rId5"/>
    <sheet name="一般公共预算对下税收返还和转移支付预算分地区表 " sheetId="7" r:id="rId6"/>
    <sheet name="一般公共预算税收返还和转移支付预算表" sheetId="22" r:id="rId7"/>
    <sheet name="政府性基金收入预算表" sheetId="6" r:id="rId8"/>
    <sheet name="政府性基金支出预算表" sheetId="8" r:id="rId9"/>
    <sheet name="政府性基金本级支出预算表" sheetId="29" r:id="rId10"/>
    <sheet name="政府性基金转移支付预算分项目表" sheetId="10" r:id="rId11"/>
    <sheet name="政府性基金转移支付预算分地区表" sheetId="12" r:id="rId12"/>
    <sheet name="国有资本经营收入预算表" sheetId="14" r:id="rId13"/>
    <sheet name="国有资本经营支出预算表" sheetId="15" r:id="rId14"/>
    <sheet name="社会保险基金收入预算表" sheetId="24" r:id="rId15"/>
    <sheet name="社会保险基金支出预算表 " sheetId="25" r:id="rId16"/>
    <sheet name="地方一般债务限额和余额情况表" sheetId="18" r:id="rId17"/>
    <sheet name="地方专项债务限额和余额情况表 " sheetId="20" r:id="rId18"/>
    <sheet name="三公经费预算表 " sheetId="19" r:id="rId19"/>
  </sheets>
  <externalReferences>
    <externalReference r:id="rId20"/>
  </externalReferences>
  <definedNames>
    <definedName name="_xlnm._FilterDatabase" localSheetId="1" hidden="1">一般公共预算支出预算表!$A$4:$D$44</definedName>
    <definedName name="_xlnm._FilterDatabase" localSheetId="2" hidden="1">'一般公共预算本级支出表 '!$A$4:$D$1335</definedName>
    <definedName name="_xlnm.Print_Area">#N/A</definedName>
    <definedName name="_xlnm.Print_Titles">#N/A</definedName>
    <definedName name="地区名称" localSheetId="18">#REF!</definedName>
    <definedName name="地区名称">#REF!</definedName>
    <definedName name="地区名称" localSheetId="14">#REF!</definedName>
    <definedName name="地区名称" localSheetId="15">#REF!</definedName>
    <definedName name="地区名称" localSheetId="0">#REF!</definedName>
    <definedName name="_xlnm._FilterDatabase" localSheetId="0" hidden="1">一般公共预算收入预算表!$A$1:$D$30</definedName>
    <definedName name="地区名称" localSheetId="1">#REF!</definedName>
    <definedName name="_xlnm._FilterDatabase" localSheetId="8" hidden="1">政府性基金支出预算表!$A$1:$E$345</definedName>
    <definedName name="_xlnm._FilterDatabase" localSheetId="9" hidden="1">政府性基金本级支出预算表!$A$1:$E$345</definedName>
    <definedName name="地区名称" localSheetId="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<sst xmlns="http://schemas.openxmlformats.org/spreadsheetml/2006/main" count="2520" uniqueCount="1727">
  <si>
    <r>
      <rPr>
        <sz val="12"/>
        <rFont val="黑体"/>
        <charset val="134"/>
      </rPr>
      <t>表</t>
    </r>
    <r>
      <rPr>
        <sz val="12"/>
        <rFont val="Times New Roman"/>
        <charset val="134"/>
      </rPr>
      <t>1</t>
    </r>
  </si>
  <si>
    <t>2026年一般公共预算收入表</t>
  </si>
  <si>
    <r>
      <rPr>
        <sz val="12"/>
        <rFont val="宋体"/>
        <charset val="134"/>
      </rPr>
      <t>单位：万元</t>
    </r>
  </si>
  <si>
    <r>
      <rPr>
        <b/>
        <sz val="11"/>
        <rFont val="宋体"/>
        <charset val="134"/>
      </rPr>
      <t>项目</t>
    </r>
  </si>
  <si>
    <r>
      <rPr>
        <b/>
        <sz val="11"/>
        <rFont val="宋体"/>
        <charset val="134"/>
      </rPr>
      <t>预算数</t>
    </r>
  </si>
  <si>
    <r>
      <rPr>
        <b/>
        <sz val="11"/>
        <rFont val="宋体"/>
        <charset val="134"/>
      </rPr>
      <t>上年决算（执行</t>
    </r>
    <r>
      <rPr>
        <b/>
        <sz val="11"/>
        <rFont val="Times New Roman"/>
        <charset val="134"/>
      </rPr>
      <t>)</t>
    </r>
    <r>
      <rPr>
        <b/>
        <sz val="11"/>
        <rFont val="宋体"/>
        <charset val="134"/>
      </rPr>
      <t>数</t>
    </r>
  </si>
  <si>
    <r>
      <rPr>
        <b/>
        <sz val="11"/>
        <rFont val="宋体"/>
        <charset val="134"/>
      </rPr>
      <t>预算数为决算（执行）数</t>
    </r>
    <r>
      <rPr>
        <b/>
        <sz val="11"/>
        <rFont val="Times New Roman"/>
        <charset val="134"/>
      </rPr>
      <t>%</t>
    </r>
  </si>
  <si>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</si>
  <si>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</si>
  <si>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</si>
  <si>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</si>
  <si>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</si>
  <si>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</si>
  <si>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</si>
  <si>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</si>
  <si>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</si>
  <si>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</si>
  <si>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</si>
  <si>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</si>
  <si>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</si>
  <si>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</si>
  <si>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</si>
  <si>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</si>
  <si>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</si>
  <si>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</si>
  <si>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</si>
  <si>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</si>
  <si>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</si>
  <si>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</si>
  <si>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</si>
  <si>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其他收入</t>
  </si>
  <si>
    <t xml:space="preserve"> </t>
  </si>
  <si>
    <t>本级收入合计</t>
  </si>
  <si>
    <t>地方政府一般债务收入</t>
  </si>
  <si>
    <t>转移性收入</t>
  </si>
  <si>
    <t>返还性收入</t>
  </si>
  <si>
    <t>一般性转移支付收入</t>
  </si>
  <si>
    <t>专项转移支付收入</t>
  </si>
  <si>
    <t>下级上解收入</t>
  </si>
  <si>
    <t>接受其他地区援助收入</t>
  </si>
  <si>
    <t>调入资金</t>
  </si>
  <si>
    <t>动用预算稳定调节基金</t>
  </si>
  <si>
    <t>地方政府一般债务转贷收入</t>
  </si>
  <si>
    <t>上年结转结余收入</t>
  </si>
  <si>
    <t>收入总计</t>
  </si>
  <si>
    <t>表2</t>
  </si>
  <si>
    <t>2026年一般公共预算支出表</t>
  </si>
  <si>
    <t>单位：万元</t>
  </si>
  <si>
    <t>项目</t>
  </si>
  <si>
    <t>预算数</t>
  </si>
  <si>
    <t>上年决算（执行)数</t>
  </si>
  <si>
    <t>预算数为决算（执行）数%</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</si>
  <si>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</si>
  <si>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</si>
  <si>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</si>
  <si>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</si>
  <si>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</si>
  <si>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</si>
  <si>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</si>
  <si>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</si>
  <si>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</si>
  <si>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</si>
  <si>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</si>
  <si>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</si>
  <si>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</si>
  <si>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</si>
  <si>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</si>
  <si>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</si>
  <si>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</si>
  <si>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</si>
  <si>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</si>
  <si>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</si>
  <si>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</si>
  <si>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</si>
  <si>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</si>
  <si>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</si>
  <si>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</si>
  <si>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本级支出合计</t>
  </si>
  <si>
    <t>地方政府一般债务还本支出</t>
  </si>
  <si>
    <t>转移性支出</t>
  </si>
  <si>
    <t>返还性支出</t>
  </si>
  <si>
    <t>一般性转移支付</t>
  </si>
  <si>
    <t>专项转移支付</t>
  </si>
  <si>
    <t>上解上级支出</t>
  </si>
  <si>
    <t>援助其他地区支出</t>
  </si>
  <si>
    <t>调出资金</t>
  </si>
  <si>
    <t>安排预算稳定调节基金</t>
  </si>
  <si>
    <t>补充预算周转金</t>
  </si>
  <si>
    <t>地方政府一般债务转贷支出</t>
  </si>
  <si>
    <t>年终结转结余</t>
  </si>
  <si>
    <t>支出合计</t>
  </si>
  <si>
    <t>表3</t>
  </si>
  <si>
    <t>2026年一般公共预算本级支出表</t>
  </si>
  <si>
    <t>科目编码</t>
  </si>
  <si>
    <t>科目名称</t>
  </si>
  <si>
    <t>2026年预算数</t>
  </si>
  <si>
    <t>2025年执行数</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</si>
  <si>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</si>
  <si>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</si>
  <si>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</si>
  <si>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</si>
  <si>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</si>
  <si>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</si>
  <si>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</si>
  <si>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</si>
  <si>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</si>
  <si>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</si>
  <si>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</si>
  <si>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</si>
  <si>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</si>
  <si>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</si>
  <si>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</si>
  <si>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</si>
  <si>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</si>
  <si>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</si>
  <si>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</si>
  <si>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</si>
  <si>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</si>
  <si>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</si>
  <si>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</si>
  <si>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</si>
  <si>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</si>
  <si>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</si>
  <si>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</si>
  <si>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</si>
  <si>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</si>
  <si>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</si>
  <si>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</si>
  <si>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</si>
  <si>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</si>
  <si>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</si>
  <si>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</si>
  <si>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</si>
  <si>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</si>
  <si>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</si>
  <si>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</si>
  <si>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</si>
  <si>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</si>
  <si>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</si>
  <si>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</si>
  <si>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</si>
  <si>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</si>
  <si>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</si>
  <si>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</si>
  <si>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</si>
  <si>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</si>
  <si>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</si>
  <si>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</si>
  <si>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</si>
  <si>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</si>
  <si>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</si>
  <si>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</si>
  <si>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</si>
  <si>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</si>
  <si>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</si>
  <si>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</si>
  <si>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</si>
  <si>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</si>
  <si>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</si>
  <si>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</si>
  <si>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</si>
  <si>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</si>
  <si>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</si>
  <si>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</si>
  <si>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</si>
  <si>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</si>
  <si>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</si>
  <si>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</si>
  <si>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</si>
  <si>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</si>
  <si>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</si>
  <si>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</si>
  <si>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</si>
  <si>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</si>
  <si>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</si>
  <si>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</si>
  <si>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</si>
  <si>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</si>
  <si>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</si>
  <si>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</si>
  <si>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</si>
  <si>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</si>
  <si>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</si>
  <si>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</si>
  <si>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</si>
  <si>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</si>
  <si>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</si>
  <si>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</si>
  <si>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</si>
  <si>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</si>
  <si>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</si>
  <si>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</si>
  <si>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</si>
  <si>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</si>
  <si>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</si>
  <si>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</si>
  <si>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</si>
  <si>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</si>
  <si>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</si>
  <si>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</si>
  <si>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</si>
  <si>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</si>
  <si>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</si>
  <si>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</si>
  <si>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</si>
  <si>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</si>
  <si>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</si>
  <si>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</si>
  <si>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</si>
  <si>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</si>
  <si>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</si>
  <si>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</si>
  <si>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</si>
  <si>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</si>
  <si>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</si>
  <si>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</si>
  <si>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</si>
  <si>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</si>
  <si>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</si>
  <si>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</si>
  <si>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</si>
  <si>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</si>
  <si>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</si>
  <si>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</si>
  <si>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</si>
  <si>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</si>
  <si>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</si>
  <si>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</si>
  <si>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数据事务</t>
  </si>
  <si>
    <t xml:space="preserve">      其他数据事务支出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</si>
  <si>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</si>
  <si>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</si>
  <si>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</si>
  <si>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</si>
  <si>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</si>
  <si>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</si>
  <si>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</si>
  <si>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</si>
  <si>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</si>
  <si>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</si>
  <si>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</si>
  <si>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</si>
  <si>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</si>
  <si>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</si>
  <si>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</si>
  <si>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</si>
  <si>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</si>
  <si>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</si>
  <si>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</si>
  <si>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</si>
  <si>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</si>
  <si>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</si>
  <si>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</si>
  <si>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</si>
  <si>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</si>
  <si>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</si>
  <si>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</si>
  <si>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</si>
  <si>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</si>
  <si>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</si>
  <si>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</si>
  <si>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</si>
  <si>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</si>
  <si>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</si>
  <si>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</si>
  <si>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</si>
  <si>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</si>
  <si>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</si>
  <si>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</si>
  <si>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</si>
  <si>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</si>
  <si>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</si>
  <si>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</si>
  <si>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</si>
  <si>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</si>
  <si>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</si>
  <si>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</si>
  <si>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</si>
  <si>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</si>
  <si>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</si>
  <si>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</si>
  <si>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</si>
  <si>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</si>
  <si>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</si>
  <si>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</si>
  <si>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</si>
  <si>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</si>
  <si>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</si>
  <si>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</si>
  <si>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</si>
  <si>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</si>
  <si>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</si>
  <si>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</si>
  <si>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</si>
  <si>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</si>
  <si>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</si>
  <si>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</si>
  <si>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</si>
  <si>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</si>
  <si>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</si>
  <si>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</si>
  <si>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</si>
  <si>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</si>
  <si>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</si>
  <si>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</si>
  <si>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</si>
  <si>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</si>
  <si>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</si>
  <si>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</si>
  <si>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</si>
  <si>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</si>
  <si>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</si>
  <si>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</si>
  <si>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</si>
  <si>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</si>
  <si>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</si>
  <si>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</si>
  <si>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</si>
  <si>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</si>
  <si>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</si>
  <si>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</si>
  <si>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</si>
  <si>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</si>
  <si>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</si>
  <si>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</si>
  <si>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</si>
  <si>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</si>
  <si>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</si>
  <si>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</si>
  <si>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</si>
  <si>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</si>
  <si>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</si>
  <si>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</si>
  <si>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</si>
  <si>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</si>
  <si>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</si>
  <si>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</si>
  <si>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</si>
  <si>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</si>
  <si>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</si>
  <si>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</si>
  <si>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</si>
  <si>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</si>
  <si>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</si>
  <si>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</si>
  <si>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</si>
  <si>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</si>
  <si>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</si>
  <si>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</si>
  <si>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</si>
  <si>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</si>
  <si>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</si>
  <si>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</si>
  <si>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</si>
  <si>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</si>
  <si>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</si>
  <si>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</si>
  <si>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</si>
  <si>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</si>
  <si>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</si>
  <si>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</si>
  <si>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</si>
  <si>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</si>
  <si>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</si>
  <si>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</si>
  <si>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</si>
  <si>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</si>
  <si>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</si>
  <si>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</si>
  <si>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</si>
  <si>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</si>
  <si>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</si>
  <si>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</si>
  <si>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</si>
  <si>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</si>
  <si>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</si>
  <si>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</si>
  <si>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</si>
  <si>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</si>
  <si>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</si>
  <si>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</si>
  <si>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</si>
  <si>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</si>
  <si>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</si>
  <si>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</si>
  <si>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</si>
  <si>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</si>
  <si>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</si>
  <si>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</si>
  <si>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</si>
  <si>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</si>
  <si>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</si>
  <si>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</si>
  <si>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</si>
  <si>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</si>
  <si>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</si>
  <si>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</si>
  <si>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</si>
  <si>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</si>
  <si>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</si>
  <si>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</si>
  <si>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</si>
  <si>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</si>
  <si>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</si>
  <si>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</si>
  <si>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</si>
  <si>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</si>
  <si>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</si>
  <si>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</si>
  <si>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</si>
  <si>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</si>
  <si>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</si>
  <si>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</si>
  <si>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</si>
  <si>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</si>
  <si>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</si>
  <si>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</si>
  <si>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</si>
  <si>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</si>
  <si>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</si>
  <si>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</si>
  <si>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</si>
  <si>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</si>
  <si>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</si>
  <si>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</si>
  <si>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</si>
  <si>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</si>
  <si>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</si>
  <si>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</si>
  <si>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</si>
  <si>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</si>
  <si>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</si>
  <si>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</si>
  <si>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</si>
  <si>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</si>
  <si>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</si>
  <si>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</si>
  <si>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</si>
  <si>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</si>
  <si>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</si>
  <si>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</si>
  <si>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</si>
  <si>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</si>
  <si>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</si>
  <si>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</si>
  <si>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</si>
  <si>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</si>
  <si>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</si>
  <si>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</si>
  <si>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</si>
  <si>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</si>
  <si>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</si>
  <si>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</si>
  <si>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</si>
  <si>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</si>
  <si>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</si>
  <si>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</si>
  <si>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</si>
  <si>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</si>
  <si>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</si>
  <si>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</si>
  <si>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</si>
  <si>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</si>
  <si>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</si>
  <si>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</si>
  <si>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</si>
  <si>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</si>
  <si>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</si>
  <si>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</si>
  <si>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</si>
  <si>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</si>
  <si>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</si>
  <si>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</si>
  <si>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</si>
  <si>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</si>
  <si>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</si>
  <si>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</si>
  <si>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</si>
  <si>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</si>
  <si>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</si>
  <si>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</si>
  <si>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</si>
  <si>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</si>
  <si>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</si>
  <si>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</si>
  <si>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</si>
  <si>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</si>
  <si>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</si>
  <si>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</si>
  <si>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</si>
  <si>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</si>
  <si>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</si>
  <si>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</si>
  <si>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</si>
  <si>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</si>
  <si>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</si>
  <si>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</si>
  <si>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</si>
  <si>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</si>
  <si>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</si>
  <si>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</si>
  <si>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</si>
  <si>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</si>
  <si>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</si>
  <si>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</si>
  <si>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</si>
  <si>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</si>
  <si>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</si>
  <si>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</si>
  <si>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就业创业服务补助</t>
  </si>
  <si>
    <t xml:space="preserve">      职业培训补贴</t>
  </si>
  <si>
    <t xml:space="preserve">      社会保险补贴</t>
  </si>
  <si>
    <t xml:space="preserve">      公益性岗位补贴</t>
  </si>
  <si>
    <t xml:space="preserve">      职业技能评价补贴</t>
  </si>
  <si>
    <t xml:space="preserve">      就业见习补贴</t>
  </si>
  <si>
    <t xml:space="preserve">      高技能人才培养补助</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</si>
  <si>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</si>
  <si>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</si>
  <si>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</si>
  <si>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</si>
  <si>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</si>
  <si>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</si>
  <si>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</si>
  <si>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</si>
  <si>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</si>
  <si>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</si>
  <si>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</si>
  <si>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</si>
  <si>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</si>
  <si>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</si>
  <si>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</si>
  <si>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</si>
  <si>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</si>
  <si>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</si>
  <si>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</si>
  <si>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</si>
  <si>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</si>
  <si>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</si>
  <si>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</si>
  <si>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</si>
  <si>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</si>
  <si>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</si>
  <si>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</si>
  <si>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</si>
  <si>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</si>
  <si>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</si>
  <si>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</si>
  <si>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</si>
  <si>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</si>
  <si>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</si>
  <si>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</si>
  <si>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</si>
  <si>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</si>
  <si>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</si>
  <si>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</si>
  <si>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</si>
  <si>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</si>
  <si>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</si>
  <si>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</si>
  <si>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</si>
  <si>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</si>
  <si>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</si>
  <si>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</si>
  <si>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</si>
  <si>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</si>
  <si>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</si>
  <si>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</si>
  <si>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</si>
  <si>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</si>
  <si>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</si>
  <si>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</si>
  <si>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</si>
  <si>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</si>
  <si>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</si>
  <si>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</si>
  <si>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</si>
  <si>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</si>
  <si>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</si>
  <si>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</si>
  <si>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</si>
  <si>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</si>
  <si>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</si>
  <si>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</si>
  <si>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</si>
  <si>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</si>
  <si>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</si>
  <si>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</si>
  <si>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</si>
  <si>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</si>
  <si>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</si>
  <si>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</si>
  <si>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</si>
  <si>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</si>
  <si>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</si>
  <si>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</si>
  <si>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</si>
  <si>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</si>
  <si>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</si>
  <si>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</si>
  <si>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</si>
  <si>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</si>
  <si>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</si>
  <si>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</si>
  <si>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</si>
  <si>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</si>
  <si>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</si>
  <si>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</si>
  <si>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</si>
  <si>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</si>
  <si>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</si>
  <si>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</si>
  <si>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</si>
  <si>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</si>
  <si>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</si>
  <si>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</si>
  <si>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</si>
  <si>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</si>
  <si>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</si>
  <si>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</si>
  <si>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</si>
  <si>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</si>
  <si>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</si>
  <si>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</si>
  <si>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</si>
  <si>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</si>
  <si>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</si>
  <si>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</si>
  <si>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</si>
  <si>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</si>
  <si>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</si>
  <si>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</si>
  <si>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</si>
  <si>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</si>
  <si>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</si>
  <si>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</si>
  <si>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</si>
  <si>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</si>
  <si>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</si>
  <si>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</si>
  <si>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</si>
  <si>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</si>
  <si>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</si>
  <si>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</si>
  <si>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</si>
  <si>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</si>
  <si>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托育服务</t>
  </si>
  <si>
    <t xml:space="preserve">      托育机构</t>
  </si>
  <si>
    <t xml:space="preserve">      育儿补贴</t>
  </si>
  <si>
    <t xml:space="preserve">      其他托育服务支出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</si>
  <si>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</si>
  <si>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</si>
  <si>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</si>
  <si>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</si>
  <si>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</si>
  <si>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</si>
  <si>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</si>
  <si>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</si>
  <si>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</si>
  <si>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</si>
  <si>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</si>
  <si>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</si>
  <si>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</si>
  <si>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</si>
  <si>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</si>
  <si>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</si>
  <si>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</si>
  <si>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</si>
  <si>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</si>
  <si>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</si>
  <si>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</si>
  <si>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</si>
  <si>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</si>
  <si>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</si>
  <si>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</si>
  <si>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</si>
  <si>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</si>
  <si>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</si>
  <si>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</si>
  <si>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</si>
  <si>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</si>
  <si>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</si>
  <si>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</si>
  <si>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</si>
  <si>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 </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</si>
  <si>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</si>
  <si>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</si>
  <si>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</si>
  <si>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</si>
  <si>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</si>
  <si>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</si>
  <si>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</si>
  <si>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</si>
  <si>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</si>
  <si>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</si>
  <si>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</si>
  <si>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</si>
  <si>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</si>
  <si>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</si>
  <si>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</si>
  <si>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</si>
  <si>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</si>
  <si>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</si>
  <si>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清洁能源</t>
  </si>
  <si>
    <t xml:space="preserve">      可再生能源</t>
  </si>
  <si>
    <t xml:space="preserve">      其他清洁能源支出</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</si>
  <si>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</si>
  <si>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</si>
  <si>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</si>
  <si>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</si>
  <si>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</si>
  <si>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</si>
  <si>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</si>
  <si>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</si>
  <si>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</si>
  <si>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</si>
  <si>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</si>
  <si>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</si>
  <si>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</si>
  <si>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</si>
  <si>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</si>
  <si>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</si>
  <si>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</si>
  <si>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</si>
  <si>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</si>
  <si>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</si>
  <si>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</si>
  <si>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</si>
  <si>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</si>
  <si>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</si>
  <si>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</si>
  <si>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</si>
  <si>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</si>
  <si>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</si>
  <si>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</si>
  <si>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</si>
  <si>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</si>
  <si>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</si>
  <si>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</si>
  <si>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</si>
  <si>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</si>
  <si>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</si>
  <si>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</si>
  <si>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</si>
  <si>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</si>
  <si>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</si>
  <si>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</si>
  <si>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</si>
  <si>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</si>
  <si>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</si>
  <si>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</si>
  <si>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</si>
  <si>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</si>
  <si>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</si>
  <si>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</si>
  <si>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</si>
  <si>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</si>
  <si>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</si>
  <si>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</si>
  <si>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</si>
  <si>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</si>
  <si>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</si>
  <si>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</si>
  <si>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</si>
  <si>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</si>
  <si>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</si>
  <si>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</si>
  <si>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</si>
  <si>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</si>
  <si>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</si>
  <si>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</si>
  <si>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</si>
  <si>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</si>
  <si>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</si>
  <si>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</si>
  <si>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</si>
  <si>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</si>
  <si>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</si>
  <si>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</si>
  <si>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</si>
  <si>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</si>
  <si>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</si>
  <si>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</si>
  <si>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</si>
  <si>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</si>
  <si>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</si>
  <si>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</si>
  <si>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</si>
  <si>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</si>
  <si>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</si>
  <si>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</si>
  <si>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</si>
  <si>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</si>
  <si>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</si>
  <si>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</si>
  <si>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</si>
  <si>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</si>
  <si>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</si>
  <si>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</si>
  <si>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</si>
  <si>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</si>
  <si>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</si>
  <si>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</si>
  <si>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</si>
  <si>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</si>
  <si>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</si>
  <si>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</si>
  <si>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</si>
  <si>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</si>
  <si>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</si>
  <si>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</si>
  <si>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</si>
  <si>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</si>
  <si>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</si>
  <si>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</si>
  <si>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</si>
  <si>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</si>
  <si>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</si>
  <si>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</si>
  <si>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</si>
  <si>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</si>
  <si>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</si>
  <si>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</si>
  <si>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</si>
  <si>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</si>
  <si>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</si>
  <si>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</si>
  <si>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</si>
  <si>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</si>
  <si>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</si>
  <si>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</si>
  <si>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</si>
  <si>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</si>
  <si>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</si>
  <si>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</si>
  <si>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</si>
  <si>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</si>
  <si>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</si>
  <si>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</si>
  <si>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</si>
  <si>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</si>
  <si>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</si>
  <si>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</si>
  <si>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</si>
  <si>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</si>
  <si>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</si>
  <si>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</si>
  <si>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</si>
  <si>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</si>
  <si>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</si>
  <si>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</si>
  <si>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</si>
  <si>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</si>
  <si>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</si>
  <si>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</si>
  <si>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</si>
  <si>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</si>
  <si>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</si>
  <si>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</si>
  <si>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</si>
  <si>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</si>
  <si>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</si>
  <si>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</si>
  <si>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</si>
  <si>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</si>
  <si>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</si>
  <si>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</si>
  <si>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</si>
  <si>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</si>
  <si>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</si>
  <si>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</si>
  <si>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</si>
  <si>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</si>
  <si>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</si>
  <si>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</si>
  <si>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</si>
  <si>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</si>
  <si>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</si>
  <si>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</si>
  <si>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</si>
  <si>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</si>
  <si>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</si>
  <si>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</si>
  <si>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</si>
  <si>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</si>
  <si>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</si>
  <si>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</si>
  <si>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</si>
  <si>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</si>
  <si>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</si>
  <si>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</si>
  <si>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</si>
  <si>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</si>
  <si>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</si>
  <si>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</si>
  <si>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</si>
  <si>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</si>
  <si>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</si>
  <si>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</si>
  <si>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</si>
  <si>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</si>
  <si>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</si>
  <si>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</si>
  <si>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</si>
  <si>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</si>
  <si>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</si>
  <si>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</si>
  <si>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</si>
  <si>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</si>
  <si>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</si>
  <si>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</si>
  <si>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</si>
  <si>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</si>
  <si>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</si>
  <si>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</si>
  <si>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</si>
  <si>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</si>
  <si>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</si>
  <si>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</si>
  <si>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</si>
  <si>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</si>
  <si>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</si>
  <si>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</si>
  <si>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</si>
  <si>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</si>
  <si>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</si>
  <si>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</si>
  <si>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</si>
  <si>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</si>
  <si>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</si>
  <si>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</si>
  <si>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</si>
  <si>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</si>
  <si>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</si>
  <si>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</si>
  <si>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</si>
  <si>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</si>
  <si>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</si>
  <si>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</si>
  <si>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</si>
  <si>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</si>
  <si>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</si>
  <si>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</si>
  <si>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</si>
  <si>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</si>
  <si>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</si>
  <si>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</si>
  <si>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</si>
  <si>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</si>
  <si>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</si>
  <si>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</si>
  <si>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</si>
  <si>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</si>
  <si>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</si>
  <si>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</si>
  <si>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</si>
  <si>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</si>
  <si>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</si>
  <si>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</si>
  <si>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</si>
  <si>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</si>
  <si>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</si>
  <si>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</si>
  <si>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</si>
  <si>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</si>
  <si>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</si>
  <si>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</si>
  <si>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</si>
  <si>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</si>
  <si>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</si>
  <si>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</si>
  <si>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</si>
  <si>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</si>
  <si>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</si>
  <si>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</si>
  <si>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</si>
  <si>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</si>
  <si>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</si>
  <si>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</si>
  <si>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</si>
  <si>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</si>
  <si>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</si>
  <si>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</si>
  <si>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</si>
  <si>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</si>
  <si>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</si>
  <si>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</si>
  <si>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</si>
  <si>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</si>
  <si>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</si>
  <si>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</si>
  <si>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</si>
  <si>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</si>
  <si>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</si>
  <si>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</si>
  <si>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</si>
  <si>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</si>
  <si>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</si>
  <si>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</si>
  <si>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沉陷区治理</t>
  </si>
  <si>
    <t xml:space="preserve">      棚户区改造</t>
  </si>
  <si>
    <t xml:space="preserve">      少数民族地区游牧民定居工程</t>
  </si>
  <si>
    <t xml:space="preserve">      农村危房改造</t>
  </si>
  <si>
    <t xml:space="preserve">      老旧小区改造</t>
  </si>
  <si>
    <t xml:space="preserve">      配租型住房保障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</si>
  <si>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</si>
  <si>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</si>
  <si>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</si>
  <si>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</si>
  <si>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</si>
  <si>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</si>
  <si>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</si>
  <si>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</si>
  <si>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</si>
  <si>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</si>
  <si>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</si>
  <si>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</si>
  <si>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</si>
  <si>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</si>
  <si>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</si>
  <si>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</si>
  <si>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</si>
  <si>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</si>
  <si>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</si>
  <si>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</si>
  <si>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</si>
  <si>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</si>
  <si>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</si>
  <si>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</si>
  <si>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</si>
  <si>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</si>
  <si>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</si>
  <si>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</si>
  <si>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</si>
  <si>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</si>
  <si>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</si>
  <si>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</si>
  <si>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</si>
  <si>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</si>
  <si>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</si>
  <si>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</si>
  <si>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</si>
  <si>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</si>
  <si>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</si>
  <si>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</si>
  <si>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</si>
  <si>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</si>
  <si>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</si>
  <si>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</si>
  <si>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</si>
  <si>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</si>
  <si>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</si>
  <si>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</si>
  <si>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</si>
  <si>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</si>
  <si>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</si>
  <si>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</si>
  <si>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</si>
  <si>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</si>
  <si>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</si>
  <si>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</si>
  <si>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</si>
  <si>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</si>
  <si>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</si>
  <si>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</si>
  <si>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</si>
  <si>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</si>
  <si>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</si>
  <si>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</si>
  <si>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</si>
  <si>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</si>
  <si>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</si>
  <si>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</si>
  <si>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</si>
  <si>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</si>
  <si>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</si>
  <si>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</si>
  <si>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</si>
  <si>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</si>
  <si>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</si>
  <si>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</si>
  <si>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</si>
  <si>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</si>
  <si>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</si>
  <si>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</si>
  <si>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</si>
  <si>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</si>
  <si>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</si>
  <si>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</si>
  <si>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</si>
  <si>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</si>
  <si>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</si>
  <si>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</si>
  <si>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</si>
  <si>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</si>
  <si>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</si>
  <si>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</si>
  <si>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</si>
  <si>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</si>
  <si>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</si>
  <si>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</si>
  <si>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</si>
  <si>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</si>
  <si>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</si>
  <si>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</si>
  <si>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</si>
  <si>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</si>
  <si>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</si>
  <si>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</si>
  <si>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</si>
  <si>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</si>
  <si>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</si>
  <si>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</si>
  <si>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</si>
  <si>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表4</t>
  </si>
  <si>
    <r>
      <t>2026</t>
    </r>
    <r>
      <rPr>
        <b/>
        <sz val="16"/>
        <rFont val="宋体"/>
        <charset val="134"/>
      </rPr>
      <t>年道县一般公共预算本级基本支出预算表</t>
    </r>
  </si>
  <si>
    <t>上年执行数</t>
  </si>
  <si>
    <t>预算数为上年执行数的%</t>
  </si>
  <si>
    <t>合计</t>
  </si>
  <si>
    <t>501</t>
  </si>
  <si>
    <t>机关工资福利支出</t>
  </si>
  <si>
    <t>50101</t>
  </si>
  <si>
    <t xml:space="preserve">    工资奖金津补贴</t>
  </si>
  <si>
    <t>50102</t>
  </si>
  <si>
    <t xml:space="preserve">    社会保障缴费</t>
  </si>
  <si>
    <t>50103</t>
  </si>
  <si>
    <t xml:space="preserve">    住房公积金</t>
  </si>
  <si>
    <t>50199</t>
  </si>
  <si>
    <r>
      <rPr>
        <sz val="12"/>
        <rFont val="宋体"/>
        <charset val="134"/>
      </rPr>
      <t xml:space="preserve"> </t>
    </r>
    <r>
      <rPr>
        <sz val="12"/>
        <rFont val="宋体"/>
        <charset val="134"/>
      </rPr>
      <t xml:space="preserve">   其他工资福利支出</t>
    </r>
  </si>
  <si>
    <t>502</t>
  </si>
  <si>
    <t>机关商品和服务支出</t>
  </si>
  <si>
    <t>50201</t>
  </si>
  <si>
    <t xml:space="preserve">    办公经费</t>
  </si>
  <si>
    <t>50202</t>
  </si>
  <si>
    <t xml:space="preserve">    会议费</t>
  </si>
  <si>
    <t>50203</t>
  </si>
  <si>
    <r>
      <rPr>
        <sz val="12"/>
        <rFont val="宋体"/>
        <charset val="134"/>
      </rPr>
      <t xml:space="preserve"> </t>
    </r>
    <r>
      <rPr>
        <sz val="12"/>
        <rFont val="宋体"/>
        <charset val="134"/>
      </rPr>
      <t xml:space="preserve">   培训费</t>
    </r>
  </si>
  <si>
    <t>50204</t>
  </si>
  <si>
    <t xml:space="preserve">    专用材料购置费</t>
  </si>
  <si>
    <t>50205</t>
  </si>
  <si>
    <r>
      <rPr>
        <sz val="12"/>
        <rFont val="宋体"/>
        <charset val="134"/>
      </rPr>
      <t xml:space="preserve"> </t>
    </r>
    <r>
      <rPr>
        <sz val="12"/>
        <rFont val="宋体"/>
        <charset val="134"/>
      </rPr>
      <t xml:space="preserve">   委托业务费</t>
    </r>
  </si>
  <si>
    <t>50206</t>
  </si>
  <si>
    <r>
      <rPr>
        <sz val="12"/>
        <rFont val="宋体"/>
        <charset val="134"/>
      </rPr>
      <t xml:space="preserve"> </t>
    </r>
    <r>
      <rPr>
        <sz val="12"/>
        <rFont val="宋体"/>
        <charset val="134"/>
      </rPr>
      <t xml:space="preserve">   公务接待费</t>
    </r>
  </si>
  <si>
    <t>50207</t>
  </si>
  <si>
    <t xml:space="preserve">    因公出国（境）费用</t>
  </si>
  <si>
    <t>50208</t>
  </si>
  <si>
    <r>
      <rPr>
        <sz val="12"/>
        <rFont val="宋体"/>
        <charset val="134"/>
      </rPr>
      <t xml:space="preserve"> </t>
    </r>
    <r>
      <rPr>
        <sz val="12"/>
        <rFont val="宋体"/>
        <charset val="134"/>
      </rPr>
      <t xml:space="preserve">   公务用车运行维护费</t>
    </r>
  </si>
  <si>
    <t>50209</t>
  </si>
  <si>
    <t xml:space="preserve">    维修（护）费</t>
  </si>
  <si>
    <t>50299</t>
  </si>
  <si>
    <r>
      <rPr>
        <sz val="12"/>
        <rFont val="宋体"/>
        <charset val="134"/>
      </rPr>
      <t xml:space="preserve"> </t>
    </r>
    <r>
      <rPr>
        <sz val="12"/>
        <rFont val="宋体"/>
        <charset val="134"/>
      </rPr>
      <t xml:space="preserve">   其他商品服务支出</t>
    </r>
  </si>
  <si>
    <t>对事业单位经常性补助</t>
  </si>
  <si>
    <t xml:space="preserve">    工资福利支出</t>
  </si>
  <si>
    <t xml:space="preserve">    商品和服务支出</t>
  </si>
  <si>
    <t xml:space="preserve">    其他对事业单位补助</t>
  </si>
  <si>
    <t>509</t>
  </si>
  <si>
    <t>对个人和家庭的补助</t>
  </si>
  <si>
    <t>50901</t>
  </si>
  <si>
    <t xml:space="preserve">    社会福利和救助</t>
  </si>
  <si>
    <t>50902</t>
  </si>
  <si>
    <t>　　助学金</t>
  </si>
  <si>
    <t>50903</t>
  </si>
  <si>
    <t xml:space="preserve">    个人农业生产补贴</t>
  </si>
  <si>
    <t>50905</t>
  </si>
  <si>
    <t xml:space="preserve">    离退休费</t>
  </si>
  <si>
    <t>50999</t>
  </si>
  <si>
    <r>
      <rPr>
        <sz val="12"/>
        <rFont val="宋体"/>
        <charset val="134"/>
      </rPr>
      <t xml:space="preserve"> </t>
    </r>
    <r>
      <rPr>
        <sz val="12"/>
        <rFont val="宋体"/>
        <charset val="134"/>
      </rPr>
      <t xml:space="preserve">   </t>
    </r>
    <r>
      <rPr>
        <sz val="12"/>
        <rFont val="宋体"/>
        <charset val="134"/>
      </rPr>
      <t>其他对个人和家庭的补助支出</t>
    </r>
  </si>
  <si>
    <t>表5</t>
  </si>
  <si>
    <r>
      <t>道县</t>
    </r>
    <r>
      <rPr>
        <b/>
        <sz val="16"/>
        <rFont val="Times New Roman"/>
        <charset val="134"/>
      </rPr>
      <t>2026</t>
    </r>
    <r>
      <rPr>
        <b/>
        <sz val="16"/>
        <rFont val="宋体"/>
        <charset val="134"/>
      </rPr>
      <t>年一般公共预算对下税收返还和转移支付预算分项目表</t>
    </r>
    <r>
      <rPr>
        <b/>
        <sz val="16"/>
        <rFont val="Times New Roman"/>
        <charset val="134"/>
      </rPr>
      <t xml:space="preserve">                                                               </t>
    </r>
  </si>
  <si>
    <t>单位:万元</t>
  </si>
  <si>
    <t>项          目</t>
  </si>
  <si>
    <t xml:space="preserve"> （一）返还性收入</t>
  </si>
  <si>
    <t xml:space="preserve"> 增值税和消费税基数返还</t>
  </si>
  <si>
    <t xml:space="preserve"> 营改增体制调整税收返还</t>
  </si>
  <si>
    <t xml:space="preserve"> 所得税及土地使用税转移支付</t>
  </si>
  <si>
    <t xml:space="preserve"> 公路交通燃油税改革转移支付</t>
  </si>
  <si>
    <t xml:space="preserve"> 新财政体制省补助</t>
  </si>
  <si>
    <t xml:space="preserve"> （二）一般性转移支付收入</t>
  </si>
  <si>
    <t xml:space="preserve"> 原体制补助</t>
  </si>
  <si>
    <t xml:space="preserve"> 均衡性转移支付补助收入</t>
  </si>
  <si>
    <t xml:space="preserve"> 革命老区转移支付</t>
  </si>
  <si>
    <t xml:space="preserve"> 贫困地区转移支付收入</t>
  </si>
  <si>
    <t xml:space="preserve"> 县级基本财力保障补助</t>
  </si>
  <si>
    <t xml:space="preserve"> 结算补助收入</t>
  </si>
  <si>
    <t xml:space="preserve"> 企事业单位划转及固定数额补助</t>
  </si>
  <si>
    <t xml:space="preserve"> 产粮（油）大县奖励资金收入</t>
  </si>
  <si>
    <t xml:space="preserve"> 国家重点生态功能区转移支付</t>
  </si>
  <si>
    <t xml:space="preserve"> 其他一般性转移支付收入</t>
  </si>
  <si>
    <t xml:space="preserve"> 上级提前下达需列支的一般转移支付</t>
  </si>
  <si>
    <t xml:space="preserve"> （三）专项转移支付</t>
  </si>
  <si>
    <t>注：县级政府没有对下分配税收返还和转移支付的职能，因此对下税收返还和转移支付预算分地项目表为空表</t>
  </si>
  <si>
    <t>表6</t>
  </si>
  <si>
    <t xml:space="preserve">道县2026年一般公共预算对下税收返还和转移支付预算分地区表
                                                               </t>
  </si>
  <si>
    <t>地区</t>
  </si>
  <si>
    <t>税收返还</t>
  </si>
  <si>
    <r>
      <rPr>
        <sz val="12"/>
        <rFont val="宋体"/>
        <charset val="134"/>
      </rPr>
      <t xml:space="preserve">      道县</t>
    </r>
    <r>
      <rPr>
        <sz val="12"/>
        <rFont val="Times New Roman"/>
        <charset val="134"/>
      </rPr>
      <t xml:space="preserve">                           </t>
    </r>
  </si>
  <si>
    <t>注：县级政府没有对下分配税收返还和转移支付的职能，因此对下税收返还和转移支付预算分地区表为空表</t>
  </si>
  <si>
    <t>表7</t>
  </si>
  <si>
    <t xml:space="preserve">道县2026年一般公共预算税收返还和转移支付预算表                                                               </t>
  </si>
  <si>
    <r>
      <rPr>
        <sz val="12"/>
        <rFont val="宋体"/>
        <charset val="134"/>
      </rPr>
      <t>上年执行数</t>
    </r>
  </si>
  <si>
    <r>
      <rPr>
        <sz val="12"/>
        <rFont val="宋体"/>
        <charset val="134"/>
      </rPr>
      <t>预算数为上年执行数的</t>
    </r>
    <r>
      <rPr>
        <sz val="12"/>
        <rFont val="Times New Roman"/>
        <charset val="134"/>
      </rPr>
      <t>%</t>
    </r>
  </si>
  <si>
    <t>所得税基数返还收入</t>
  </si>
  <si>
    <t>成品油税费改革税收返还收入</t>
  </si>
  <si>
    <t>增值税税收返还收入</t>
  </si>
  <si>
    <t>消费税税收返还收入</t>
  </si>
  <si>
    <t>增值税“五五分享”税收返还收入</t>
  </si>
  <si>
    <t>其他返还性收入</t>
  </si>
  <si>
    <t>体制补助收入</t>
  </si>
  <si>
    <t>均衡性转移支付补助收入</t>
  </si>
  <si>
    <t>革命老区转移支付</t>
  </si>
  <si>
    <t>县级基本财力保障机制奖补资金</t>
  </si>
  <si>
    <t>结算补助收入</t>
  </si>
  <si>
    <t>资源枯竭城市转移支付</t>
  </si>
  <si>
    <t>企事业单位划转补助收入</t>
  </si>
  <si>
    <t>产粮（油）大县奖励资金收入</t>
  </si>
  <si>
    <t>国家重点生态功能区转移支付</t>
  </si>
  <si>
    <t>固定数额补助收入</t>
  </si>
  <si>
    <t>巩固脱贫攻坚成果衔接乡村振兴转移支付收入</t>
  </si>
  <si>
    <t>其他一般性转移支付收入</t>
  </si>
  <si>
    <t>上级提前下达需列支的一般转移支付</t>
  </si>
  <si>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</si>
  <si>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公共安全</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</si>
  <si>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</si>
  <si>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科学技术</t>
    </r>
  </si>
  <si>
    <r>
      <rPr>
        <sz val="11"/>
        <rFont val="Times New Roman"/>
        <charset val="134"/>
      </rPr>
      <t xml:space="preserve">      </t>
    </r>
    <r>
      <rPr>
        <sz val="11"/>
        <rFont val="宋体"/>
        <charset val="134"/>
      </rPr>
      <t>文化旅游体育与传媒</t>
    </r>
  </si>
  <si>
    <r>
      <rPr>
        <sz val="11"/>
        <rFont val="Times New Roman"/>
        <charset val="134"/>
      </rPr>
      <t xml:space="preserve">      </t>
    </r>
    <r>
      <rPr>
        <sz val="11"/>
        <rFont val="宋体"/>
        <charset val="134"/>
      </rPr>
      <t>社会保障和就业</t>
    </r>
  </si>
  <si>
    <r>
      <rPr>
        <sz val="11"/>
        <rFont val="Times New Roman"/>
        <charset val="134"/>
      </rPr>
      <t xml:space="preserve">      </t>
    </r>
    <r>
      <rPr>
        <sz val="11"/>
        <rFont val="宋体"/>
        <charset val="134"/>
      </rPr>
      <t>卫生健康</t>
    </r>
  </si>
  <si>
    <r>
      <rPr>
        <sz val="11"/>
        <rFont val="Times New Roman"/>
        <charset val="134"/>
      </rPr>
      <t xml:space="preserve">      </t>
    </r>
    <r>
      <rPr>
        <sz val="11"/>
        <rFont val="宋体"/>
        <charset val="134"/>
      </rPr>
      <t>节能环保</t>
    </r>
  </si>
  <si>
    <t xml:space="preserve">   城乡社区</t>
  </si>
  <si>
    <r>
      <rPr>
        <sz val="11"/>
        <rFont val="Times New Roman"/>
        <charset val="134"/>
      </rPr>
      <t xml:space="preserve">      </t>
    </r>
    <r>
      <rPr>
        <sz val="11"/>
        <rFont val="宋体"/>
        <charset val="134"/>
      </rPr>
      <t>农林水</t>
    </r>
  </si>
  <si>
    <r>
      <rPr>
        <sz val="11"/>
        <rFont val="Times New Roman"/>
        <charset val="134"/>
      </rPr>
      <t xml:space="preserve">      </t>
    </r>
    <r>
      <rPr>
        <sz val="11"/>
        <rFont val="宋体"/>
        <charset val="134"/>
      </rPr>
      <t>交通运输</t>
    </r>
  </si>
  <si>
    <t xml:space="preserve">   资源勘探工业信息等</t>
  </si>
  <si>
    <r>
      <rPr>
        <sz val="11"/>
        <rFont val="Times New Roman"/>
        <charset val="134"/>
      </rPr>
      <t xml:space="preserve">      </t>
    </r>
    <r>
      <rPr>
        <sz val="11"/>
        <rFont val="宋体"/>
        <charset val="134"/>
      </rPr>
      <t>商业服务业等</t>
    </r>
  </si>
  <si>
    <r>
      <rPr>
        <sz val="11"/>
        <rFont val="Times New Roman"/>
        <charset val="134"/>
      </rPr>
      <t xml:space="preserve">      </t>
    </r>
    <r>
      <rPr>
        <sz val="11"/>
        <rFont val="宋体"/>
        <charset val="134"/>
      </rPr>
      <t>金融</t>
    </r>
  </si>
  <si>
    <r>
      <rPr>
        <sz val="11"/>
        <rFont val="Times New Roman"/>
        <charset val="134"/>
      </rPr>
      <t xml:space="preserve">      </t>
    </r>
    <r>
      <rPr>
        <sz val="11"/>
        <rFont val="宋体"/>
        <charset val="134"/>
      </rPr>
      <t>自然资源海洋气象等</t>
    </r>
  </si>
  <si>
    <r>
      <rPr>
        <sz val="11"/>
        <rFont val="Times New Roman"/>
        <charset val="134"/>
      </rPr>
      <t xml:space="preserve">      </t>
    </r>
    <r>
      <rPr>
        <sz val="11"/>
        <rFont val="宋体"/>
        <charset val="134"/>
      </rPr>
      <t>住房保障</t>
    </r>
  </si>
  <si>
    <r>
      <rPr>
        <sz val="11"/>
        <rFont val="Times New Roman"/>
        <charset val="134"/>
      </rPr>
      <t xml:space="preserve">      </t>
    </r>
    <r>
      <rPr>
        <sz val="11"/>
        <rFont val="宋体"/>
        <charset val="134"/>
      </rPr>
      <t>粮油物资储备</t>
    </r>
  </si>
  <si>
    <r>
      <rPr>
        <sz val="11"/>
        <rFont val="Times New Roman"/>
        <charset val="134"/>
      </rPr>
      <t xml:space="preserve">      </t>
    </r>
    <r>
      <rPr>
        <sz val="11"/>
        <rFont val="宋体"/>
        <charset val="134"/>
      </rPr>
      <t>灾害防治及应急管理</t>
    </r>
  </si>
  <si>
    <r>
      <rPr>
        <sz val="11"/>
        <rFont val="Times New Roman"/>
        <charset val="134"/>
      </rPr>
      <t xml:space="preserve">      </t>
    </r>
    <r>
      <rPr>
        <sz val="11"/>
        <rFont val="宋体"/>
        <charset val="134"/>
      </rPr>
      <t>其他收入</t>
    </r>
  </si>
  <si>
    <t>表8</t>
  </si>
  <si>
    <r>
      <t>2026</t>
    </r>
    <r>
      <rPr>
        <b/>
        <sz val="16"/>
        <rFont val="方正小标宋_GBK"/>
        <charset val="134"/>
      </rPr>
      <t>年政府性基金收入预算表</t>
    </r>
  </si>
  <si>
    <t>收入</t>
  </si>
  <si>
    <r>
      <rPr>
        <sz val="11"/>
        <rFont val="宋体"/>
        <charset val="134"/>
      </rPr>
      <t>一、农网还贷资金收入</t>
    </r>
  </si>
  <si>
    <r>
      <rPr>
        <sz val="11"/>
        <rFont val="宋体"/>
        <charset val="134"/>
      </rPr>
      <t>二、海南省高等级公路车辆通行附加费收入</t>
    </r>
  </si>
  <si>
    <r>
      <rPr>
        <sz val="11"/>
        <rFont val="宋体"/>
        <charset val="134"/>
      </rPr>
      <t>三、港口建设费收入</t>
    </r>
  </si>
  <si>
    <r>
      <rPr>
        <sz val="11"/>
        <color theme="1"/>
        <rFont val="宋体"/>
        <charset val="134"/>
      </rPr>
      <t>四、国家电影事业发展专项资金收入</t>
    </r>
  </si>
  <si>
    <r>
      <rPr>
        <sz val="11"/>
        <rFont val="宋体"/>
        <charset val="134"/>
      </rPr>
      <t>五、国有土地收益基金收入</t>
    </r>
  </si>
  <si>
    <r>
      <rPr>
        <sz val="11"/>
        <rFont val="宋体"/>
        <charset val="134"/>
      </rPr>
      <t>六、农业土地开发资金收入</t>
    </r>
  </si>
  <si>
    <r>
      <rPr>
        <sz val="11"/>
        <rFont val="宋体"/>
        <charset val="134"/>
      </rPr>
      <t>七、国有土地使用权出让收入</t>
    </r>
  </si>
  <si>
    <r>
      <rPr>
        <sz val="11"/>
        <rFont val="宋体"/>
        <charset val="134"/>
      </rPr>
      <t>八、大中型水库库区基金收入</t>
    </r>
  </si>
  <si>
    <r>
      <rPr>
        <sz val="11"/>
        <rFont val="宋体"/>
        <charset val="134"/>
      </rPr>
      <t>九、彩票公益金收入</t>
    </r>
  </si>
  <si>
    <r>
      <rPr>
        <sz val="11"/>
        <rFont val="宋体"/>
        <charset val="134"/>
      </rPr>
      <t>十、城市基础设施配套费收入</t>
    </r>
  </si>
  <si>
    <r>
      <rPr>
        <sz val="11"/>
        <rFont val="宋体"/>
        <charset val="134"/>
      </rPr>
      <t>十一、小型水库移民扶助基金收入</t>
    </r>
  </si>
  <si>
    <r>
      <rPr>
        <sz val="11"/>
        <rFont val="宋体"/>
        <charset val="134"/>
      </rPr>
      <t>十二、国家重大水利工程建设基金收入</t>
    </r>
  </si>
  <si>
    <r>
      <rPr>
        <sz val="11"/>
        <rFont val="宋体"/>
        <charset val="134"/>
      </rPr>
      <t>十三、车辆通行费</t>
    </r>
  </si>
  <si>
    <r>
      <rPr>
        <sz val="11"/>
        <rFont val="宋体"/>
        <charset val="134"/>
      </rPr>
      <t>十四、污水处理费收入</t>
    </r>
  </si>
  <si>
    <r>
      <rPr>
        <sz val="11"/>
        <rFont val="宋体"/>
        <charset val="134"/>
      </rPr>
      <t>十五、彩票发行机构和彩票销售机构的业务费用</t>
    </r>
  </si>
  <si>
    <r>
      <rPr>
        <sz val="11"/>
        <rFont val="宋体"/>
        <charset val="134"/>
      </rPr>
      <t>十六、其他政府性基金收入</t>
    </r>
  </si>
  <si>
    <r>
      <rPr>
        <sz val="11"/>
        <rFont val="宋体"/>
        <charset val="134"/>
      </rPr>
      <t>十七、专项债券对应项目专项收入</t>
    </r>
  </si>
  <si>
    <r>
      <rPr>
        <b/>
        <sz val="11"/>
        <rFont val="宋体"/>
        <charset val="134"/>
      </rPr>
      <t>转移性收入</t>
    </r>
  </si>
  <si>
    <r>
      <rPr>
        <sz val="11"/>
        <rFont val="Times New Roman"/>
        <charset val="134"/>
      </rPr>
      <t xml:space="preserve">    </t>
    </r>
    <r>
      <rPr>
        <sz val="11"/>
        <rFont val="宋体"/>
        <charset val="134"/>
      </rPr>
      <t>政府性基金补助收入</t>
    </r>
  </si>
  <si>
    <r>
      <rPr>
        <sz val="11"/>
        <rFont val="Times New Roman"/>
        <charset val="134"/>
      </rPr>
      <t xml:space="preserve">    </t>
    </r>
    <r>
      <rPr>
        <sz val="11"/>
        <rFont val="宋体"/>
        <charset val="134"/>
      </rPr>
      <t>政府性基金上解收入</t>
    </r>
  </si>
  <si>
    <r>
      <rPr>
        <sz val="11"/>
        <rFont val="Times New Roman"/>
        <charset val="134"/>
      </rPr>
      <t xml:space="preserve">  </t>
    </r>
    <r>
      <rPr>
        <sz val="11"/>
        <rFont val="宋体"/>
        <charset val="134"/>
      </rPr>
      <t>上年结余收入</t>
    </r>
  </si>
  <si>
    <r>
      <rPr>
        <sz val="11"/>
        <rFont val="Times New Roman"/>
        <charset val="134"/>
      </rPr>
      <t xml:space="preserve">  </t>
    </r>
    <r>
      <rPr>
        <sz val="11"/>
        <rFont val="宋体"/>
        <charset val="134"/>
      </rPr>
      <t>调入资金</t>
    </r>
  </si>
  <si>
    <r>
      <rPr>
        <sz val="11"/>
        <rFont val="Times New Roman"/>
        <charset val="134"/>
      </rPr>
      <t xml:space="preserve">    </t>
    </r>
    <r>
      <rPr>
        <sz val="11"/>
        <rFont val="宋体"/>
        <charset val="134"/>
      </rPr>
      <t>其中：地方政府性基金调入专项收入</t>
    </r>
  </si>
  <si>
    <r>
      <rPr>
        <sz val="11"/>
        <rFont val="Times New Roman"/>
        <charset val="134"/>
      </rPr>
      <t xml:space="preserve">  </t>
    </r>
    <r>
      <rPr>
        <sz val="11"/>
        <rFont val="宋体"/>
        <charset val="134"/>
      </rPr>
      <t>地方政府专项债务收入</t>
    </r>
  </si>
  <si>
    <r>
      <rPr>
        <sz val="11"/>
        <rFont val="Times New Roman"/>
        <charset val="134"/>
      </rPr>
      <t xml:space="preserve">  </t>
    </r>
    <r>
      <rPr>
        <sz val="11"/>
        <rFont val="宋体"/>
        <charset val="134"/>
      </rPr>
      <t>地方政府专项债务转贷收入</t>
    </r>
  </si>
  <si>
    <r>
      <rPr>
        <b/>
        <sz val="11"/>
        <rFont val="宋体"/>
        <charset val="134"/>
      </rPr>
      <t>收入总计</t>
    </r>
  </si>
  <si>
    <t>表9</t>
  </si>
  <si>
    <t>2026年政府性基金支出预算表</t>
  </si>
  <si>
    <t>预算数为执行数%</t>
  </si>
  <si>
    <r>
      <rPr>
        <b/>
        <sz val="10"/>
        <rFont val="宋体"/>
        <charset val="134"/>
      </rPr>
      <t>政府性基金预算支出合计</t>
    </r>
  </si>
  <si>
    <r>
      <rPr>
        <b/>
        <sz val="10"/>
        <rFont val="Times New Roman"/>
        <charset val="134"/>
      </rPr>
      <t xml:space="preserve">  </t>
    </r>
    <r>
      <rPr>
        <b/>
        <sz val="10"/>
        <rFont val="宋体"/>
        <charset val="134"/>
      </rPr>
      <t>教育支出</t>
    </r>
  </si>
  <si>
    <r>
      <rPr>
        <b/>
        <sz val="10"/>
        <rFont val="Times New Roman"/>
        <charset val="134"/>
      </rPr>
      <t xml:space="preserve">    </t>
    </r>
    <r>
      <rPr>
        <b/>
        <sz val="10"/>
        <rFont val="宋体"/>
        <charset val="134"/>
      </rPr>
      <t>超长期特别国债安排的支出</t>
    </r>
  </si>
  <si>
    <r>
      <rPr>
        <sz val="10"/>
        <rFont val="Times New Roman"/>
        <charset val="134"/>
      </rPr>
      <t xml:space="preserve">      </t>
    </r>
    <r>
      <rPr>
        <sz val="10"/>
        <rFont val="宋体"/>
        <charset val="134"/>
      </rPr>
      <t>基础教育</t>
    </r>
  </si>
  <si>
    <r>
      <rPr>
        <sz val="10"/>
        <rFont val="Times New Roman"/>
        <charset val="134"/>
      </rPr>
      <t xml:space="preserve">      </t>
    </r>
    <r>
      <rPr>
        <sz val="10"/>
        <rFont val="宋体"/>
        <charset val="134"/>
      </rPr>
      <t>高等教育</t>
    </r>
  </si>
  <si>
    <r>
      <rPr>
        <sz val="10"/>
        <rFont val="Times New Roman"/>
        <charset val="134"/>
      </rPr>
      <t xml:space="preserve">      </t>
    </r>
    <r>
      <rPr>
        <sz val="10"/>
        <rFont val="宋体"/>
        <charset val="134"/>
      </rPr>
      <t>职业教育</t>
    </r>
  </si>
  <si>
    <r>
      <rPr>
        <sz val="10"/>
        <rFont val="Times New Roman"/>
        <charset val="134"/>
      </rPr>
      <t xml:space="preserve">      </t>
    </r>
    <r>
      <rPr>
        <sz val="10"/>
        <rFont val="宋体"/>
        <charset val="134"/>
      </rPr>
      <t>特殊教育</t>
    </r>
  </si>
  <si>
    <r>
      <rPr>
        <sz val="10"/>
        <rFont val="Times New Roman"/>
        <charset val="134"/>
      </rPr>
      <t xml:space="preserve">      </t>
    </r>
    <r>
      <rPr>
        <sz val="10"/>
        <rFont val="宋体"/>
        <charset val="134"/>
      </rPr>
      <t>其他教育支出</t>
    </r>
  </si>
  <si>
    <r>
      <rPr>
        <b/>
        <sz val="10"/>
        <rFont val="Times New Roman"/>
        <charset val="134"/>
      </rPr>
      <t xml:space="preserve">  </t>
    </r>
    <r>
      <rPr>
        <b/>
        <sz val="10"/>
        <rFont val="宋体"/>
        <charset val="134"/>
      </rPr>
      <t>科学技术支出</t>
    </r>
  </si>
  <si>
    <r>
      <rPr>
        <b/>
        <sz val="10"/>
        <rFont val="Times New Roman"/>
        <charset val="134"/>
      </rPr>
      <t xml:space="preserve">    </t>
    </r>
    <r>
      <rPr>
        <b/>
        <sz val="10"/>
        <rFont val="宋体"/>
        <charset val="134"/>
      </rPr>
      <t>核电站乏燃料处理处置基金支出</t>
    </r>
  </si>
  <si>
    <r>
      <rPr>
        <sz val="10"/>
        <rFont val="Times New Roman"/>
        <charset val="134"/>
      </rPr>
      <t xml:space="preserve">      </t>
    </r>
    <r>
      <rPr>
        <sz val="10"/>
        <rFont val="宋体"/>
        <charset val="134"/>
      </rPr>
      <t>乏燃料运输</t>
    </r>
  </si>
  <si>
    <r>
      <rPr>
        <sz val="10"/>
        <rFont val="Times New Roman"/>
        <charset val="134"/>
      </rPr>
      <t xml:space="preserve">      </t>
    </r>
    <r>
      <rPr>
        <sz val="10"/>
        <rFont val="宋体"/>
        <charset val="134"/>
      </rPr>
      <t>乏燃料离堆贮存</t>
    </r>
  </si>
  <si>
    <r>
      <rPr>
        <sz val="10"/>
        <rFont val="Times New Roman"/>
        <charset val="134"/>
      </rPr>
      <t xml:space="preserve">      </t>
    </r>
    <r>
      <rPr>
        <sz val="10"/>
        <rFont val="宋体"/>
        <charset val="134"/>
      </rPr>
      <t>乏燃料后处理</t>
    </r>
  </si>
  <si>
    <r>
      <rPr>
        <sz val="10"/>
        <rFont val="Times New Roman"/>
        <charset val="134"/>
      </rPr>
      <t xml:space="preserve">      </t>
    </r>
    <r>
      <rPr>
        <sz val="10"/>
        <rFont val="宋体"/>
        <charset val="134"/>
      </rPr>
      <t>高放废物的处理处置</t>
    </r>
  </si>
  <si>
    <r>
      <rPr>
        <sz val="10"/>
        <rFont val="Times New Roman"/>
        <charset val="134"/>
      </rPr>
      <t xml:space="preserve">      </t>
    </r>
    <r>
      <rPr>
        <sz val="10"/>
        <rFont val="宋体"/>
        <charset val="134"/>
      </rPr>
      <t>乏燃料后处理厂的建设、运行、改造和退役</t>
    </r>
  </si>
  <si>
    <r>
      <rPr>
        <sz val="10"/>
        <rFont val="Times New Roman"/>
        <charset val="134"/>
      </rPr>
      <t xml:space="preserve">      </t>
    </r>
    <r>
      <rPr>
        <sz val="10"/>
        <rFont val="宋体"/>
        <charset val="134"/>
      </rPr>
      <t>其他乏燃料处理处置基金支出</t>
    </r>
  </si>
  <si>
    <r>
      <rPr>
        <sz val="10"/>
        <rFont val="Times New Roman"/>
        <charset val="134"/>
      </rPr>
      <t xml:space="preserve">      </t>
    </r>
    <r>
      <rPr>
        <sz val="10"/>
        <rFont val="宋体"/>
        <charset val="134"/>
      </rPr>
      <t>基础研究</t>
    </r>
  </si>
  <si>
    <r>
      <rPr>
        <sz val="10"/>
        <rFont val="Times New Roman"/>
        <charset val="134"/>
      </rPr>
      <t xml:space="preserve">      </t>
    </r>
    <r>
      <rPr>
        <sz val="10"/>
        <rFont val="宋体"/>
        <charset val="134"/>
      </rPr>
      <t>应用研究</t>
    </r>
  </si>
  <si>
    <r>
      <rPr>
        <sz val="10"/>
        <rFont val="Times New Roman"/>
        <charset val="134"/>
      </rPr>
      <t xml:space="preserve">      </t>
    </r>
    <r>
      <rPr>
        <sz val="10"/>
        <rFont val="宋体"/>
        <charset val="134"/>
      </rPr>
      <t>技术研究与开发</t>
    </r>
  </si>
  <si>
    <r>
      <rPr>
        <sz val="10"/>
        <rFont val="Times New Roman"/>
        <charset val="134"/>
      </rPr>
      <t xml:space="preserve">      </t>
    </r>
    <r>
      <rPr>
        <sz val="10"/>
        <rFont val="宋体"/>
        <charset val="134"/>
      </rPr>
      <t>科技条件与服务</t>
    </r>
  </si>
  <si>
    <r>
      <rPr>
        <sz val="10"/>
        <rFont val="Times New Roman"/>
        <charset val="134"/>
      </rPr>
      <t xml:space="preserve">      </t>
    </r>
    <r>
      <rPr>
        <sz val="10"/>
        <rFont val="宋体"/>
        <charset val="134"/>
      </rPr>
      <t>科技重大项目</t>
    </r>
  </si>
  <si>
    <r>
      <rPr>
        <sz val="10"/>
        <rFont val="Times New Roman"/>
        <charset val="134"/>
      </rPr>
      <t xml:space="preserve">      </t>
    </r>
    <r>
      <rPr>
        <sz val="10"/>
        <rFont val="宋体"/>
        <charset val="134"/>
      </rPr>
      <t>其他科技支出</t>
    </r>
  </si>
  <si>
    <r>
      <rPr>
        <b/>
        <sz val="10"/>
        <rFont val="Times New Roman"/>
        <charset val="134"/>
      </rPr>
      <t xml:space="preserve">  </t>
    </r>
    <r>
      <rPr>
        <b/>
        <sz val="10"/>
        <rFont val="宋体"/>
        <charset val="134"/>
      </rPr>
      <t>文化旅游体育与传媒支出</t>
    </r>
  </si>
  <si>
    <r>
      <rPr>
        <b/>
        <sz val="10"/>
        <rFont val="Times New Roman"/>
        <charset val="134"/>
      </rPr>
      <t xml:space="preserve">    </t>
    </r>
    <r>
      <rPr>
        <b/>
        <sz val="10"/>
        <rFont val="宋体"/>
        <charset val="134"/>
      </rPr>
      <t>国家电影事业发展专项资金安排的支出</t>
    </r>
  </si>
  <si>
    <r>
      <rPr>
        <sz val="10"/>
        <rFont val="Times New Roman"/>
        <charset val="134"/>
      </rPr>
      <t xml:space="preserve">      </t>
    </r>
    <r>
      <rPr>
        <sz val="10"/>
        <rFont val="宋体"/>
        <charset val="134"/>
      </rPr>
      <t>资助国产影片放映</t>
    </r>
  </si>
  <si>
    <r>
      <rPr>
        <sz val="10"/>
        <rFont val="Times New Roman"/>
        <charset val="134"/>
      </rPr>
      <t xml:space="preserve">      </t>
    </r>
    <r>
      <rPr>
        <sz val="10"/>
        <rFont val="宋体"/>
        <charset val="134"/>
      </rPr>
      <t>资助影院建设</t>
    </r>
  </si>
  <si>
    <r>
      <rPr>
        <sz val="10"/>
        <rFont val="Times New Roman"/>
        <charset val="134"/>
      </rPr>
      <t xml:space="preserve">      </t>
    </r>
    <r>
      <rPr>
        <sz val="10"/>
        <rFont val="宋体"/>
        <charset val="134"/>
      </rPr>
      <t>资助少数民族语电影译制</t>
    </r>
  </si>
  <si>
    <r>
      <rPr>
        <sz val="10"/>
        <rFont val="Times New Roman"/>
        <charset val="134"/>
      </rPr>
      <t xml:space="preserve">      </t>
    </r>
    <r>
      <rPr>
        <sz val="10"/>
        <rFont val="宋体"/>
        <charset val="134"/>
      </rPr>
      <t>购买农村电影公益性放映版权服务</t>
    </r>
  </si>
  <si>
    <r>
      <rPr>
        <sz val="10"/>
        <rFont val="Times New Roman"/>
        <charset val="134"/>
      </rPr>
      <t xml:space="preserve">      </t>
    </r>
    <r>
      <rPr>
        <sz val="10"/>
        <rFont val="宋体"/>
        <charset val="134"/>
      </rPr>
      <t>其他国家电影事业发展专项资金支出</t>
    </r>
  </si>
  <si>
    <r>
      <rPr>
        <b/>
        <sz val="10"/>
        <rFont val="Times New Roman"/>
        <charset val="134"/>
      </rPr>
      <t xml:space="preserve">    </t>
    </r>
    <r>
      <rPr>
        <b/>
        <sz val="10"/>
        <rFont val="宋体"/>
        <charset val="134"/>
      </rPr>
      <t>旅游发展基金支出</t>
    </r>
  </si>
  <si>
    <r>
      <rPr>
        <sz val="10"/>
        <rFont val="Times New Roman"/>
        <charset val="134"/>
      </rPr>
      <t xml:space="preserve">      </t>
    </r>
    <r>
      <rPr>
        <sz val="10"/>
        <rFont val="宋体"/>
        <charset val="134"/>
      </rPr>
      <t>宣传促销</t>
    </r>
  </si>
  <si>
    <r>
      <rPr>
        <sz val="10"/>
        <rFont val="Times New Roman"/>
        <charset val="134"/>
      </rPr>
      <t xml:space="preserve">      </t>
    </r>
    <r>
      <rPr>
        <sz val="10"/>
        <rFont val="宋体"/>
        <charset val="134"/>
      </rPr>
      <t>行业规划</t>
    </r>
  </si>
  <si>
    <r>
      <rPr>
        <sz val="10"/>
        <rFont val="Times New Roman"/>
        <charset val="134"/>
      </rPr>
      <t xml:space="preserve">      </t>
    </r>
    <r>
      <rPr>
        <sz val="10"/>
        <rFont val="宋体"/>
        <charset val="134"/>
      </rPr>
      <t>旅游事业补助</t>
    </r>
  </si>
  <si>
    <r>
      <rPr>
        <sz val="10"/>
        <rFont val="Times New Roman"/>
        <charset val="134"/>
      </rPr>
      <t xml:space="preserve">      </t>
    </r>
    <r>
      <rPr>
        <sz val="10"/>
        <rFont val="宋体"/>
        <charset val="134"/>
      </rPr>
      <t>地方旅游开发项目补助</t>
    </r>
  </si>
  <si>
    <r>
      <rPr>
        <sz val="10"/>
        <rFont val="Times New Roman"/>
        <charset val="134"/>
      </rPr>
      <t xml:space="preserve">      </t>
    </r>
    <r>
      <rPr>
        <sz val="10"/>
        <rFont val="宋体"/>
        <charset val="134"/>
      </rPr>
      <t>其他旅游发展基金支出</t>
    </r>
  </si>
  <si>
    <r>
      <rPr>
        <b/>
        <sz val="10"/>
        <rFont val="Times New Roman"/>
        <charset val="134"/>
      </rPr>
      <t xml:space="preserve">    </t>
    </r>
    <r>
      <rPr>
        <b/>
        <sz val="10"/>
        <rFont val="宋体"/>
        <charset val="134"/>
      </rPr>
      <t>国家电影事业发展专项资金对应专项债务收入安排的支出</t>
    </r>
  </si>
  <si>
    <r>
      <rPr>
        <sz val="10"/>
        <rFont val="Times New Roman"/>
        <charset val="134"/>
      </rPr>
      <t xml:space="preserve">      </t>
    </r>
    <r>
      <rPr>
        <sz val="10"/>
        <rFont val="宋体"/>
        <charset val="134"/>
      </rPr>
      <t>资助城市影院</t>
    </r>
  </si>
  <si>
    <r>
      <rPr>
        <sz val="10"/>
        <rFont val="Times New Roman"/>
        <charset val="134"/>
      </rPr>
      <t xml:space="preserve">      </t>
    </r>
    <r>
      <rPr>
        <sz val="10"/>
        <rFont val="宋体"/>
        <charset val="134"/>
      </rPr>
      <t>其他国家电影事业发展专项资金对应专项债务收入支出</t>
    </r>
  </si>
  <si>
    <r>
      <rPr>
        <sz val="10"/>
        <rFont val="Times New Roman"/>
        <charset val="134"/>
      </rPr>
      <t xml:space="preserve">      </t>
    </r>
    <r>
      <rPr>
        <sz val="10"/>
        <rFont val="宋体"/>
        <charset val="134"/>
      </rPr>
      <t>文化和旅游</t>
    </r>
  </si>
  <si>
    <r>
      <rPr>
        <sz val="10"/>
        <rFont val="Times New Roman"/>
        <charset val="134"/>
      </rPr>
      <t xml:space="preserve">      </t>
    </r>
    <r>
      <rPr>
        <sz val="10"/>
        <rFont val="宋体"/>
        <charset val="134"/>
      </rPr>
      <t>文物</t>
    </r>
  </si>
  <si>
    <r>
      <rPr>
        <sz val="10"/>
        <rFont val="Times New Roman"/>
        <charset val="134"/>
      </rPr>
      <t xml:space="preserve">      </t>
    </r>
    <r>
      <rPr>
        <sz val="10"/>
        <rFont val="宋体"/>
        <charset val="134"/>
      </rPr>
      <t>体育</t>
    </r>
  </si>
  <si>
    <r>
      <rPr>
        <sz val="10"/>
        <rFont val="Times New Roman"/>
        <charset val="134"/>
      </rPr>
      <t xml:space="preserve">      </t>
    </r>
    <r>
      <rPr>
        <sz val="10"/>
        <rFont val="宋体"/>
        <charset val="134"/>
      </rPr>
      <t>新闻出版电影</t>
    </r>
  </si>
  <si>
    <r>
      <rPr>
        <sz val="10"/>
        <rFont val="Times New Roman"/>
        <charset val="134"/>
      </rPr>
      <t xml:space="preserve">      </t>
    </r>
    <r>
      <rPr>
        <sz val="10"/>
        <rFont val="宋体"/>
        <charset val="134"/>
      </rPr>
      <t>广播电视</t>
    </r>
  </si>
  <si>
    <r>
      <rPr>
        <sz val="10"/>
        <rFont val="Times New Roman"/>
        <charset val="134"/>
      </rPr>
      <t xml:space="preserve">      </t>
    </r>
    <r>
      <rPr>
        <sz val="10"/>
        <rFont val="宋体"/>
        <charset val="134"/>
      </rPr>
      <t>其他文化旅游体育与传媒支出</t>
    </r>
  </si>
  <si>
    <r>
      <rPr>
        <b/>
        <sz val="10"/>
        <rFont val="Times New Roman"/>
        <charset val="134"/>
      </rPr>
      <t xml:space="preserve">  </t>
    </r>
    <r>
      <rPr>
        <b/>
        <sz val="10"/>
        <rFont val="宋体"/>
        <charset val="134"/>
      </rPr>
      <t>社会保障和就业支出</t>
    </r>
  </si>
  <si>
    <r>
      <rPr>
        <sz val="10"/>
        <rFont val="Times New Roman"/>
        <charset val="134"/>
      </rPr>
      <t xml:space="preserve">      </t>
    </r>
    <r>
      <rPr>
        <sz val="10"/>
        <rFont val="宋体"/>
        <charset val="134"/>
      </rPr>
      <t>养老机构及服务设施</t>
    </r>
  </si>
  <si>
    <r>
      <rPr>
        <sz val="10"/>
        <rFont val="Times New Roman"/>
        <charset val="134"/>
      </rPr>
      <t xml:space="preserve">      </t>
    </r>
    <r>
      <rPr>
        <sz val="10"/>
        <rFont val="宋体"/>
        <charset val="134"/>
      </rPr>
      <t>公共就业服务设施</t>
    </r>
  </si>
  <si>
    <r>
      <rPr>
        <sz val="10"/>
        <rFont val="Times New Roman"/>
        <charset val="134"/>
      </rPr>
      <t xml:space="preserve">      </t>
    </r>
    <r>
      <rPr>
        <sz val="10"/>
        <rFont val="宋体"/>
        <charset val="134"/>
      </rPr>
      <t>其他社会保障和就业支出</t>
    </r>
  </si>
  <si>
    <r>
      <rPr>
        <b/>
        <sz val="10"/>
        <rFont val="Times New Roman"/>
        <charset val="134"/>
      </rPr>
      <t xml:space="preserve">  </t>
    </r>
    <r>
      <rPr>
        <b/>
        <sz val="10"/>
        <rFont val="宋体"/>
        <charset val="134"/>
      </rPr>
      <t>卫生健康支出</t>
    </r>
  </si>
  <si>
    <r>
      <rPr>
        <sz val="10"/>
        <rFont val="Times New Roman"/>
        <charset val="134"/>
      </rPr>
      <t xml:space="preserve">      </t>
    </r>
    <r>
      <rPr>
        <sz val="10"/>
        <rFont val="宋体"/>
        <charset val="134"/>
      </rPr>
      <t>公立医院</t>
    </r>
  </si>
  <si>
    <r>
      <rPr>
        <sz val="10"/>
        <rFont val="Times New Roman"/>
        <charset val="134"/>
      </rPr>
      <t xml:space="preserve">      </t>
    </r>
    <r>
      <rPr>
        <sz val="10"/>
        <rFont val="宋体"/>
        <charset val="134"/>
      </rPr>
      <t>基层医疗卫生机构</t>
    </r>
  </si>
  <si>
    <r>
      <rPr>
        <sz val="10"/>
        <rFont val="Times New Roman"/>
        <charset val="134"/>
      </rPr>
      <t xml:space="preserve">      </t>
    </r>
    <r>
      <rPr>
        <sz val="10"/>
        <rFont val="宋体"/>
        <charset val="134"/>
      </rPr>
      <t>公共卫生机构</t>
    </r>
  </si>
  <si>
    <r>
      <rPr>
        <sz val="10"/>
        <rFont val="Times New Roman"/>
        <charset val="134"/>
      </rPr>
      <t xml:space="preserve">      </t>
    </r>
    <r>
      <rPr>
        <sz val="10"/>
        <rFont val="宋体"/>
        <charset val="134"/>
      </rPr>
      <t>托育机构</t>
    </r>
  </si>
  <si>
    <r>
      <rPr>
        <sz val="10"/>
        <rFont val="Times New Roman"/>
        <charset val="134"/>
      </rPr>
      <t xml:space="preserve">      </t>
    </r>
    <r>
      <rPr>
        <sz val="10"/>
        <rFont val="宋体"/>
        <charset val="134"/>
      </rPr>
      <t>其他卫生健康支出</t>
    </r>
  </si>
  <si>
    <r>
      <rPr>
        <b/>
        <sz val="10"/>
        <rFont val="Times New Roman"/>
        <charset val="134"/>
      </rPr>
      <t xml:space="preserve">  </t>
    </r>
    <r>
      <rPr>
        <b/>
        <sz val="10"/>
        <rFont val="宋体"/>
        <charset val="134"/>
      </rPr>
      <t>节能环保支出</t>
    </r>
  </si>
  <si>
    <r>
      <rPr>
        <b/>
        <sz val="10"/>
        <rFont val="Times New Roman"/>
        <charset val="134"/>
      </rPr>
      <t xml:space="preserve">    </t>
    </r>
    <r>
      <rPr>
        <b/>
        <sz val="10"/>
        <rFont val="宋体"/>
        <charset val="134"/>
      </rPr>
      <t>可再生能源电价附加收入安排的支出</t>
    </r>
  </si>
  <si>
    <r>
      <rPr>
        <sz val="10"/>
        <rFont val="Times New Roman"/>
        <charset val="134"/>
      </rPr>
      <t xml:space="preserve">      </t>
    </r>
    <r>
      <rPr>
        <sz val="10"/>
        <rFont val="宋体"/>
        <charset val="134"/>
      </rPr>
      <t>风力发电补助</t>
    </r>
  </si>
  <si>
    <r>
      <rPr>
        <sz val="10"/>
        <rFont val="Times New Roman"/>
        <charset val="134"/>
      </rPr>
      <t xml:space="preserve">      </t>
    </r>
    <r>
      <rPr>
        <sz val="10"/>
        <rFont val="宋体"/>
        <charset val="134"/>
      </rPr>
      <t>太阳能发电补助</t>
    </r>
  </si>
  <si>
    <r>
      <rPr>
        <sz val="10"/>
        <rFont val="Times New Roman"/>
        <charset val="134"/>
      </rPr>
      <t xml:space="preserve">      </t>
    </r>
    <r>
      <rPr>
        <sz val="10"/>
        <rFont val="宋体"/>
        <charset val="134"/>
      </rPr>
      <t>生物质能发电补助</t>
    </r>
  </si>
  <si>
    <r>
      <rPr>
        <sz val="10"/>
        <rFont val="Times New Roman"/>
        <charset val="134"/>
      </rPr>
      <t xml:space="preserve">      </t>
    </r>
    <r>
      <rPr>
        <sz val="10"/>
        <rFont val="宋体"/>
        <charset val="134"/>
      </rPr>
      <t>其他可再生能源电价附加收入安排的支出</t>
    </r>
  </si>
  <si>
    <r>
      <rPr>
        <b/>
        <sz val="10"/>
        <rFont val="Times New Roman"/>
        <charset val="134"/>
      </rPr>
      <t xml:space="preserve">    </t>
    </r>
    <r>
      <rPr>
        <b/>
        <sz val="10"/>
        <rFont val="宋体"/>
        <charset val="134"/>
      </rPr>
      <t>废弃电器电子产品处理基金支出</t>
    </r>
  </si>
  <si>
    <r>
      <rPr>
        <sz val="10"/>
        <rFont val="Times New Roman"/>
        <charset val="134"/>
      </rPr>
      <t xml:space="preserve">      </t>
    </r>
    <r>
      <rPr>
        <sz val="10"/>
        <rFont val="宋体"/>
        <charset val="134"/>
      </rPr>
      <t>回收处理费用补贴</t>
    </r>
  </si>
  <si>
    <r>
      <rPr>
        <sz val="10"/>
        <rFont val="Times New Roman"/>
        <charset val="134"/>
      </rPr>
      <t xml:space="preserve">      </t>
    </r>
    <r>
      <rPr>
        <sz val="10"/>
        <rFont val="宋体"/>
        <charset val="134"/>
      </rPr>
      <t>信息系统建设</t>
    </r>
  </si>
  <si>
    <r>
      <rPr>
        <sz val="10"/>
        <rFont val="Times New Roman"/>
        <charset val="134"/>
      </rPr>
      <t xml:space="preserve">      </t>
    </r>
    <r>
      <rPr>
        <sz val="10"/>
        <rFont val="宋体"/>
        <charset val="134"/>
      </rPr>
      <t>基金征管经费</t>
    </r>
  </si>
  <si>
    <r>
      <rPr>
        <sz val="10"/>
        <rFont val="Times New Roman"/>
        <charset val="134"/>
      </rPr>
      <t xml:space="preserve">      </t>
    </r>
    <r>
      <rPr>
        <sz val="10"/>
        <rFont val="宋体"/>
        <charset val="134"/>
      </rPr>
      <t>其他废弃电器电子产品处理基金支出</t>
    </r>
  </si>
  <si>
    <r>
      <rPr>
        <sz val="10"/>
        <rFont val="Times New Roman"/>
        <charset val="134"/>
      </rPr>
      <t xml:space="preserve">      </t>
    </r>
    <r>
      <rPr>
        <sz val="10"/>
        <rFont val="宋体"/>
        <charset val="134"/>
      </rPr>
      <t>水污染综合治理</t>
    </r>
  </si>
  <si>
    <r>
      <rPr>
        <sz val="10"/>
        <rFont val="Times New Roman"/>
        <charset val="134"/>
      </rPr>
      <t xml:space="preserve">      </t>
    </r>
    <r>
      <rPr>
        <sz val="10"/>
        <rFont val="宋体"/>
        <charset val="134"/>
      </rPr>
      <t>应对气候变化</t>
    </r>
  </si>
  <si>
    <r>
      <rPr>
        <sz val="10"/>
        <rFont val="Times New Roman"/>
        <charset val="134"/>
      </rPr>
      <t xml:space="preserve">      “</t>
    </r>
    <r>
      <rPr>
        <sz val="10"/>
        <rFont val="宋体"/>
        <charset val="134"/>
      </rPr>
      <t>三北</t>
    </r>
    <r>
      <rPr>
        <sz val="10"/>
        <rFont val="Times New Roman"/>
        <charset val="134"/>
      </rPr>
      <t>”</t>
    </r>
    <r>
      <rPr>
        <sz val="10"/>
        <rFont val="宋体"/>
        <charset val="134"/>
      </rPr>
      <t>工程建设</t>
    </r>
  </si>
  <si>
    <r>
      <rPr>
        <sz val="10"/>
        <rFont val="Times New Roman"/>
        <charset val="134"/>
      </rPr>
      <t xml:space="preserve">      </t>
    </r>
    <r>
      <rPr>
        <sz val="10"/>
        <rFont val="宋体"/>
        <charset val="134"/>
      </rPr>
      <t>其他节能环保支出</t>
    </r>
  </si>
  <si>
    <r>
      <rPr>
        <b/>
        <sz val="10"/>
        <rFont val="Times New Roman"/>
        <charset val="134"/>
      </rPr>
      <t xml:space="preserve">  </t>
    </r>
    <r>
      <rPr>
        <b/>
        <sz val="10"/>
        <rFont val="宋体"/>
        <charset val="134"/>
      </rPr>
      <t>城乡社区支出</t>
    </r>
  </si>
  <si>
    <r>
      <rPr>
        <b/>
        <sz val="10"/>
        <rFont val="Times New Roman"/>
        <charset val="134"/>
      </rPr>
      <t xml:space="preserve">    </t>
    </r>
    <r>
      <rPr>
        <b/>
        <sz val="10"/>
        <rFont val="宋体"/>
        <charset val="134"/>
      </rPr>
      <t>国有土地使用权出让收入安排的支出</t>
    </r>
  </si>
  <si>
    <r>
      <rPr>
        <sz val="10"/>
        <rFont val="Times New Roman"/>
        <charset val="134"/>
      </rPr>
      <t xml:space="preserve">      </t>
    </r>
    <r>
      <rPr>
        <sz val="10"/>
        <rFont val="宋体"/>
        <charset val="134"/>
      </rPr>
      <t>征地和拆迁补偿支出</t>
    </r>
  </si>
  <si>
    <r>
      <rPr>
        <sz val="10"/>
        <rFont val="Times New Roman"/>
        <charset val="134"/>
      </rPr>
      <t xml:space="preserve">      </t>
    </r>
    <r>
      <rPr>
        <sz val="10"/>
        <rFont val="宋体"/>
        <charset val="134"/>
      </rPr>
      <t>土地开发支出</t>
    </r>
  </si>
  <si>
    <r>
      <rPr>
        <sz val="10"/>
        <rFont val="Times New Roman"/>
        <charset val="134"/>
      </rPr>
      <t xml:space="preserve">      </t>
    </r>
    <r>
      <rPr>
        <sz val="10"/>
        <rFont val="宋体"/>
        <charset val="134"/>
      </rPr>
      <t>城市建设支出</t>
    </r>
  </si>
  <si>
    <r>
      <rPr>
        <sz val="10"/>
        <rFont val="Times New Roman"/>
        <charset val="134"/>
      </rPr>
      <t xml:space="preserve">      </t>
    </r>
    <r>
      <rPr>
        <sz val="10"/>
        <rFont val="宋体"/>
        <charset val="134"/>
      </rPr>
      <t>农村基础设施建设支出</t>
    </r>
  </si>
  <si>
    <r>
      <rPr>
        <sz val="10"/>
        <rFont val="Times New Roman"/>
        <charset val="134"/>
      </rPr>
      <t xml:space="preserve">      </t>
    </r>
    <r>
      <rPr>
        <sz val="10"/>
        <rFont val="宋体"/>
        <charset val="134"/>
      </rPr>
      <t>补助被征地农民支出</t>
    </r>
  </si>
  <si>
    <r>
      <rPr>
        <sz val="10"/>
        <rFont val="Times New Roman"/>
        <charset val="134"/>
      </rPr>
      <t xml:space="preserve">      </t>
    </r>
    <r>
      <rPr>
        <sz val="10"/>
        <rFont val="宋体"/>
        <charset val="134"/>
      </rPr>
      <t>土地出让业务支出</t>
    </r>
  </si>
  <si>
    <r>
      <rPr>
        <sz val="10"/>
        <rFont val="Times New Roman"/>
        <charset val="134"/>
      </rPr>
      <t xml:space="preserve">      </t>
    </r>
    <r>
      <rPr>
        <sz val="10"/>
        <rFont val="宋体"/>
        <charset val="134"/>
      </rPr>
      <t>廉租住房支出</t>
    </r>
  </si>
  <si>
    <r>
      <rPr>
        <sz val="10"/>
        <rFont val="Times New Roman"/>
        <charset val="134"/>
      </rPr>
      <t xml:space="preserve">      </t>
    </r>
    <r>
      <rPr>
        <sz val="10"/>
        <rFont val="宋体"/>
        <charset val="134"/>
      </rPr>
      <t>支付破产或改制企业职工安置费</t>
    </r>
  </si>
  <si>
    <r>
      <rPr>
        <sz val="10"/>
        <rFont val="Times New Roman"/>
        <charset val="134"/>
      </rPr>
      <t xml:space="preserve">      </t>
    </r>
    <r>
      <rPr>
        <sz val="10"/>
        <rFont val="宋体"/>
        <charset val="134"/>
      </rPr>
      <t>棚户区改造支出</t>
    </r>
  </si>
  <si>
    <r>
      <rPr>
        <sz val="10"/>
        <rFont val="Times New Roman"/>
        <charset val="134"/>
      </rPr>
      <t xml:space="preserve">      </t>
    </r>
    <r>
      <rPr>
        <sz val="10"/>
        <rFont val="宋体"/>
        <charset val="134"/>
      </rPr>
      <t>公共租赁住房支出</t>
    </r>
  </si>
  <si>
    <r>
      <rPr>
        <sz val="10"/>
        <rFont val="Times New Roman"/>
        <charset val="134"/>
      </rPr>
      <t xml:space="preserve">      </t>
    </r>
    <r>
      <rPr>
        <sz val="10"/>
        <rFont val="宋体"/>
        <charset val="134"/>
      </rPr>
      <t>保障性住房租金补贴</t>
    </r>
  </si>
  <si>
    <r>
      <rPr>
        <sz val="10"/>
        <rFont val="Times New Roman"/>
        <charset val="134"/>
      </rPr>
      <t xml:space="preserve">      </t>
    </r>
    <r>
      <rPr>
        <sz val="10"/>
        <rFont val="宋体"/>
        <charset val="134"/>
      </rPr>
      <t>农业生产发展支出</t>
    </r>
  </si>
  <si>
    <r>
      <rPr>
        <sz val="10"/>
        <rFont val="Times New Roman"/>
        <charset val="134"/>
      </rPr>
      <t xml:space="preserve">      </t>
    </r>
    <r>
      <rPr>
        <sz val="10"/>
        <rFont val="宋体"/>
        <charset val="134"/>
      </rPr>
      <t>农村社会事业支出</t>
    </r>
  </si>
  <si>
    <r>
      <rPr>
        <sz val="10"/>
        <rFont val="Times New Roman"/>
        <charset val="134"/>
      </rPr>
      <t xml:space="preserve">      </t>
    </r>
    <r>
      <rPr>
        <sz val="10"/>
        <rFont val="宋体"/>
        <charset val="134"/>
      </rPr>
      <t>农业农村生态环境支出</t>
    </r>
  </si>
  <si>
    <r>
      <rPr>
        <sz val="10"/>
        <rFont val="Times New Roman"/>
        <charset val="134"/>
      </rPr>
      <t xml:space="preserve">      </t>
    </r>
    <r>
      <rPr>
        <sz val="10"/>
        <rFont val="宋体"/>
        <charset val="134"/>
      </rPr>
      <t>其他国有土地使用权出让收入安排的支出</t>
    </r>
  </si>
  <si>
    <r>
      <rPr>
        <b/>
        <sz val="10"/>
        <rFont val="Times New Roman"/>
        <charset val="134"/>
      </rPr>
      <t xml:space="preserve">    </t>
    </r>
    <r>
      <rPr>
        <b/>
        <sz val="10"/>
        <rFont val="宋体"/>
        <charset val="134"/>
      </rPr>
      <t>国有土地收益基金安排的支出</t>
    </r>
  </si>
  <si>
    <r>
      <rPr>
        <sz val="10"/>
        <rFont val="Times New Roman"/>
        <charset val="134"/>
      </rPr>
      <t xml:space="preserve">      </t>
    </r>
    <r>
      <rPr>
        <sz val="10"/>
        <rFont val="宋体"/>
        <charset val="134"/>
      </rPr>
      <t>其他国有土地收益基金支出</t>
    </r>
  </si>
  <si>
    <r>
      <rPr>
        <b/>
        <sz val="10"/>
        <rFont val="Times New Roman"/>
        <charset val="134"/>
      </rPr>
      <t xml:space="preserve">    </t>
    </r>
    <r>
      <rPr>
        <b/>
        <sz val="10"/>
        <rFont val="宋体"/>
        <charset val="134"/>
      </rPr>
      <t>农业土地开发资金安排的支出</t>
    </r>
  </si>
  <si>
    <r>
      <rPr>
        <b/>
        <sz val="10"/>
        <rFont val="Times New Roman"/>
        <charset val="134"/>
      </rPr>
      <t xml:space="preserve">    </t>
    </r>
    <r>
      <rPr>
        <b/>
        <sz val="10"/>
        <rFont val="宋体"/>
        <charset val="134"/>
      </rPr>
      <t>城市基础设施配套费安排的支出</t>
    </r>
  </si>
  <si>
    <r>
      <rPr>
        <sz val="10"/>
        <rFont val="Times New Roman"/>
        <charset val="134"/>
      </rPr>
      <t xml:space="preserve">      </t>
    </r>
    <r>
      <rPr>
        <sz val="10"/>
        <rFont val="宋体"/>
        <charset val="134"/>
      </rPr>
      <t>城市公共设施</t>
    </r>
  </si>
  <si>
    <r>
      <rPr>
        <sz val="10"/>
        <rFont val="Times New Roman"/>
        <charset val="134"/>
      </rPr>
      <t xml:space="preserve">      </t>
    </r>
    <r>
      <rPr>
        <sz val="10"/>
        <rFont val="宋体"/>
        <charset val="134"/>
      </rPr>
      <t>城市环境卫生</t>
    </r>
  </si>
  <si>
    <r>
      <rPr>
        <sz val="10"/>
        <rFont val="Times New Roman"/>
        <charset val="134"/>
      </rPr>
      <t xml:space="preserve">      </t>
    </r>
    <r>
      <rPr>
        <sz val="10"/>
        <rFont val="宋体"/>
        <charset val="134"/>
      </rPr>
      <t>公有房屋</t>
    </r>
  </si>
  <si>
    <r>
      <rPr>
        <sz val="10"/>
        <rFont val="Times New Roman"/>
        <charset val="134"/>
      </rPr>
      <t xml:space="preserve">      </t>
    </r>
    <r>
      <rPr>
        <sz val="10"/>
        <rFont val="宋体"/>
        <charset val="134"/>
      </rPr>
      <t>城市防洪</t>
    </r>
  </si>
  <si>
    <r>
      <rPr>
        <sz val="10"/>
        <rFont val="Times New Roman"/>
        <charset val="134"/>
      </rPr>
      <t xml:space="preserve">      </t>
    </r>
    <r>
      <rPr>
        <sz val="10"/>
        <rFont val="宋体"/>
        <charset val="134"/>
      </rPr>
      <t>其他城市基础设施配套费安排的支出</t>
    </r>
  </si>
  <si>
    <r>
      <rPr>
        <b/>
        <sz val="10"/>
        <rFont val="Times New Roman"/>
        <charset val="134"/>
      </rPr>
      <t xml:space="preserve">    </t>
    </r>
    <r>
      <rPr>
        <b/>
        <sz val="10"/>
        <rFont val="宋体"/>
        <charset val="134"/>
      </rPr>
      <t>污水处理费安排的支出</t>
    </r>
  </si>
  <si>
    <r>
      <rPr>
        <sz val="10"/>
        <rFont val="Times New Roman"/>
        <charset val="134"/>
      </rPr>
      <t xml:space="preserve">      </t>
    </r>
    <r>
      <rPr>
        <sz val="10"/>
        <rFont val="宋体"/>
        <charset val="134"/>
      </rPr>
      <t>污水处理设施建设和运营</t>
    </r>
  </si>
  <si>
    <r>
      <rPr>
        <sz val="10"/>
        <rFont val="Times New Roman"/>
        <charset val="134"/>
      </rPr>
      <t xml:space="preserve">      </t>
    </r>
    <r>
      <rPr>
        <sz val="10"/>
        <rFont val="宋体"/>
        <charset val="134"/>
      </rPr>
      <t>代征手续费</t>
    </r>
  </si>
  <si>
    <r>
      <rPr>
        <sz val="10"/>
        <rFont val="Times New Roman"/>
        <charset val="134"/>
      </rPr>
      <t xml:space="preserve">      </t>
    </r>
    <r>
      <rPr>
        <sz val="10"/>
        <rFont val="宋体"/>
        <charset val="134"/>
      </rPr>
      <t>其他污水处理费安排的支出</t>
    </r>
  </si>
  <si>
    <r>
      <rPr>
        <b/>
        <sz val="10"/>
        <rFont val="Times New Roman"/>
        <charset val="134"/>
      </rPr>
      <t xml:space="preserve">    </t>
    </r>
    <r>
      <rPr>
        <b/>
        <sz val="10"/>
        <rFont val="宋体"/>
        <charset val="134"/>
      </rPr>
      <t>土地储备专项债券收入安排的支出</t>
    </r>
  </si>
  <si>
    <r>
      <rPr>
        <sz val="10"/>
        <rFont val="Times New Roman"/>
        <charset val="134"/>
      </rPr>
      <t xml:space="preserve">      </t>
    </r>
    <r>
      <rPr>
        <sz val="10"/>
        <rFont val="宋体"/>
        <charset val="134"/>
      </rPr>
      <t>其他土地储备专项债券收入安排的支出</t>
    </r>
  </si>
  <si>
    <r>
      <rPr>
        <b/>
        <sz val="10"/>
        <rFont val="Times New Roman"/>
        <charset val="134"/>
      </rPr>
      <t xml:space="preserve">    </t>
    </r>
    <r>
      <rPr>
        <b/>
        <sz val="10"/>
        <rFont val="宋体"/>
        <charset val="134"/>
      </rPr>
      <t>棚户区改造专项债券收入安排的支出</t>
    </r>
  </si>
  <si>
    <r>
      <rPr>
        <sz val="10"/>
        <rFont val="Times New Roman"/>
        <charset val="134"/>
      </rPr>
      <t xml:space="preserve">      </t>
    </r>
    <r>
      <rPr>
        <sz val="10"/>
        <rFont val="宋体"/>
        <charset val="134"/>
      </rPr>
      <t>其他棚户区改造专项债券收入安排的支出</t>
    </r>
  </si>
  <si>
    <r>
      <rPr>
        <b/>
        <sz val="10"/>
        <rFont val="Times New Roman"/>
        <charset val="134"/>
      </rPr>
      <t xml:space="preserve">    </t>
    </r>
    <r>
      <rPr>
        <b/>
        <sz val="10"/>
        <rFont val="宋体"/>
        <charset val="134"/>
      </rPr>
      <t>城市基础设施配套费对应专项债务收入安排的支出</t>
    </r>
  </si>
  <si>
    <r>
      <rPr>
        <sz val="10"/>
        <rFont val="Times New Roman"/>
        <charset val="134"/>
      </rPr>
      <t xml:space="preserve">      </t>
    </r>
    <r>
      <rPr>
        <sz val="10"/>
        <rFont val="宋体"/>
        <charset val="134"/>
      </rPr>
      <t>其他城市基础设施配套费对应专项债务收入安排的支出</t>
    </r>
  </si>
  <si>
    <r>
      <rPr>
        <b/>
        <sz val="10"/>
        <rFont val="Times New Roman"/>
        <charset val="134"/>
      </rPr>
      <t xml:space="preserve">    </t>
    </r>
    <r>
      <rPr>
        <b/>
        <sz val="10"/>
        <rFont val="宋体"/>
        <charset val="134"/>
      </rPr>
      <t>污水处理费对应专项债务收入安排的支出</t>
    </r>
  </si>
  <si>
    <r>
      <rPr>
        <sz val="10"/>
        <rFont val="Times New Roman"/>
        <charset val="134"/>
      </rPr>
      <t xml:space="preserve">      </t>
    </r>
    <r>
      <rPr>
        <sz val="10"/>
        <rFont val="宋体"/>
        <charset val="134"/>
      </rPr>
      <t>其他污水处理费对应专项债务收入安排的支出</t>
    </r>
  </si>
  <si>
    <r>
      <rPr>
        <b/>
        <sz val="10"/>
        <rFont val="Times New Roman"/>
        <charset val="134"/>
      </rPr>
      <t xml:space="preserve">    </t>
    </r>
    <r>
      <rPr>
        <b/>
        <sz val="10"/>
        <rFont val="宋体"/>
        <charset val="134"/>
      </rPr>
      <t>国有土地使用权出让收入对应专项债务收入安排的支出</t>
    </r>
  </si>
  <si>
    <r>
      <rPr>
        <sz val="10"/>
        <rFont val="Times New Roman"/>
        <charset val="134"/>
      </rPr>
      <t xml:space="preserve">      </t>
    </r>
    <r>
      <rPr>
        <sz val="10"/>
        <rFont val="宋体"/>
        <charset val="134"/>
      </rPr>
      <t>其他国有土地使用权出让收入对应专项债务收入安排的支出</t>
    </r>
  </si>
  <si>
    <r>
      <rPr>
        <sz val="10"/>
        <rFont val="Times New Roman"/>
        <charset val="134"/>
      </rPr>
      <t xml:space="preserve">      </t>
    </r>
    <r>
      <rPr>
        <sz val="10"/>
        <rFont val="宋体"/>
        <charset val="134"/>
      </rPr>
      <t>城乡社区公共设施</t>
    </r>
  </si>
  <si>
    <r>
      <rPr>
        <sz val="10"/>
        <rFont val="Times New Roman"/>
        <charset val="134"/>
      </rPr>
      <t xml:space="preserve">      </t>
    </r>
    <r>
      <rPr>
        <sz val="10"/>
        <rFont val="宋体"/>
        <charset val="134"/>
      </rPr>
      <t>其他城乡社区支出</t>
    </r>
  </si>
  <si>
    <r>
      <rPr>
        <b/>
        <sz val="10"/>
        <rFont val="Times New Roman"/>
        <charset val="134"/>
      </rPr>
      <t xml:space="preserve">  </t>
    </r>
    <r>
      <rPr>
        <b/>
        <sz val="10"/>
        <rFont val="宋体"/>
        <charset val="134"/>
      </rPr>
      <t>农林水支出</t>
    </r>
  </si>
  <si>
    <r>
      <rPr>
        <b/>
        <sz val="10"/>
        <rFont val="Times New Roman"/>
        <charset val="134"/>
      </rPr>
      <t xml:space="preserve">    </t>
    </r>
    <r>
      <rPr>
        <b/>
        <sz val="10"/>
        <rFont val="宋体"/>
        <charset val="134"/>
      </rPr>
      <t>大中型水库库区基金安排的支出</t>
    </r>
  </si>
  <si>
    <r>
      <rPr>
        <sz val="10"/>
        <rFont val="Times New Roman"/>
        <charset val="134"/>
      </rPr>
      <t xml:space="preserve">      </t>
    </r>
    <r>
      <rPr>
        <sz val="10"/>
        <rFont val="宋体"/>
        <charset val="134"/>
      </rPr>
      <t>基础设施建设和经济发展</t>
    </r>
  </si>
  <si>
    <r>
      <rPr>
        <sz val="10"/>
        <rFont val="Times New Roman"/>
        <charset val="134"/>
      </rPr>
      <t xml:space="preserve">      </t>
    </r>
    <r>
      <rPr>
        <sz val="10"/>
        <rFont val="宋体"/>
        <charset val="134"/>
      </rPr>
      <t>解决移民遗留问题</t>
    </r>
  </si>
  <si>
    <r>
      <rPr>
        <sz val="10"/>
        <rFont val="Times New Roman"/>
        <charset val="134"/>
      </rPr>
      <t xml:space="preserve">      </t>
    </r>
    <r>
      <rPr>
        <sz val="10"/>
        <rFont val="宋体"/>
        <charset val="134"/>
      </rPr>
      <t>库区防护工程维护</t>
    </r>
  </si>
  <si>
    <r>
      <rPr>
        <sz val="10"/>
        <rFont val="Times New Roman"/>
        <charset val="134"/>
      </rPr>
      <t xml:space="preserve">      </t>
    </r>
    <r>
      <rPr>
        <sz val="10"/>
        <rFont val="宋体"/>
        <charset val="134"/>
      </rPr>
      <t>其他大中型水库库区基金支出</t>
    </r>
  </si>
  <si>
    <r>
      <rPr>
        <b/>
        <sz val="10"/>
        <rFont val="Times New Roman"/>
        <charset val="134"/>
      </rPr>
      <t xml:space="preserve">    </t>
    </r>
    <r>
      <rPr>
        <b/>
        <sz val="10"/>
        <rFont val="宋体"/>
        <charset val="134"/>
      </rPr>
      <t>三峡水库库区基金支出</t>
    </r>
  </si>
  <si>
    <r>
      <rPr>
        <sz val="10"/>
        <rFont val="Times New Roman"/>
        <charset val="134"/>
      </rPr>
      <t xml:space="preserve">      </t>
    </r>
    <r>
      <rPr>
        <sz val="10"/>
        <rFont val="宋体"/>
        <charset val="134"/>
      </rPr>
      <t>库区维护和管理</t>
    </r>
  </si>
  <si>
    <r>
      <rPr>
        <sz val="10"/>
        <rFont val="Times New Roman"/>
        <charset val="134"/>
      </rPr>
      <t xml:space="preserve">      </t>
    </r>
    <r>
      <rPr>
        <sz val="10"/>
        <rFont val="宋体"/>
        <charset val="134"/>
      </rPr>
      <t>其他三峡水库库区基金支出</t>
    </r>
  </si>
  <si>
    <r>
      <rPr>
        <b/>
        <sz val="10"/>
        <rFont val="Times New Roman"/>
        <charset val="134"/>
      </rPr>
      <t xml:space="preserve">    </t>
    </r>
    <r>
      <rPr>
        <b/>
        <sz val="10"/>
        <rFont val="宋体"/>
        <charset val="134"/>
      </rPr>
      <t>国家重大水利工程建设基金安排的支出</t>
    </r>
  </si>
  <si>
    <r>
      <rPr>
        <sz val="10"/>
        <rFont val="Times New Roman"/>
        <charset val="134"/>
      </rPr>
      <t xml:space="preserve">      </t>
    </r>
    <r>
      <rPr>
        <sz val="10"/>
        <rFont val="宋体"/>
        <charset val="134"/>
      </rPr>
      <t>南水北调工程建设</t>
    </r>
  </si>
  <si>
    <r>
      <rPr>
        <sz val="10"/>
        <rFont val="Times New Roman"/>
        <charset val="134"/>
      </rPr>
      <t xml:space="preserve">      </t>
    </r>
    <r>
      <rPr>
        <sz val="10"/>
        <rFont val="宋体"/>
        <charset val="134"/>
      </rPr>
      <t>三峡后续工作</t>
    </r>
  </si>
  <si>
    <r>
      <rPr>
        <sz val="10"/>
        <rFont val="Times New Roman"/>
        <charset val="134"/>
      </rPr>
      <t xml:space="preserve">      </t>
    </r>
    <r>
      <rPr>
        <sz val="10"/>
        <rFont val="宋体"/>
        <charset val="134"/>
      </rPr>
      <t>地方重大水利工程建设</t>
    </r>
  </si>
  <si>
    <r>
      <rPr>
        <sz val="10"/>
        <rFont val="Times New Roman"/>
        <charset val="134"/>
      </rPr>
      <t xml:space="preserve">      </t>
    </r>
    <r>
      <rPr>
        <sz val="10"/>
        <rFont val="宋体"/>
        <charset val="134"/>
      </rPr>
      <t>其他重大水利工程建设基金支出</t>
    </r>
  </si>
  <si>
    <r>
      <rPr>
        <b/>
        <sz val="10"/>
        <rFont val="Times New Roman"/>
        <charset val="134"/>
      </rPr>
      <t xml:space="preserve">    </t>
    </r>
    <r>
      <rPr>
        <b/>
        <sz val="10"/>
        <rFont val="宋体"/>
        <charset val="134"/>
      </rPr>
      <t>大中型水库库区基金对应专项债务收入安排的支出</t>
    </r>
  </si>
  <si>
    <r>
      <rPr>
        <sz val="10"/>
        <rFont val="Times New Roman"/>
        <charset val="134"/>
      </rPr>
      <t xml:space="preserve">      </t>
    </r>
    <r>
      <rPr>
        <sz val="10"/>
        <rFont val="宋体"/>
        <charset val="134"/>
      </rPr>
      <t>其他大中型水库库区基金对应专项债务收入支出</t>
    </r>
  </si>
  <si>
    <r>
      <rPr>
        <b/>
        <sz val="10"/>
        <rFont val="Times New Roman"/>
        <charset val="134"/>
      </rPr>
      <t xml:space="preserve">    </t>
    </r>
    <r>
      <rPr>
        <b/>
        <sz val="10"/>
        <rFont val="宋体"/>
        <charset val="134"/>
      </rPr>
      <t>国家重大水利工程建设基金对应专项债务收入安排的支出</t>
    </r>
  </si>
  <si>
    <r>
      <rPr>
        <sz val="10"/>
        <rFont val="Times New Roman"/>
        <charset val="134"/>
      </rPr>
      <t xml:space="preserve">      </t>
    </r>
    <r>
      <rPr>
        <sz val="10"/>
        <rFont val="宋体"/>
        <charset val="134"/>
      </rPr>
      <t>三峡工程后续工作</t>
    </r>
  </si>
  <si>
    <r>
      <rPr>
        <sz val="10"/>
        <rFont val="Times New Roman"/>
        <charset val="134"/>
      </rPr>
      <t xml:space="preserve">      </t>
    </r>
    <r>
      <rPr>
        <sz val="10"/>
        <rFont val="宋体"/>
        <charset val="134"/>
      </rPr>
      <t>其他重大水利工程建设基金对应专项债务收入支出</t>
    </r>
  </si>
  <si>
    <r>
      <rPr>
        <b/>
        <sz val="10"/>
        <rFont val="Times New Roman"/>
        <charset val="134"/>
      </rPr>
      <t xml:space="preserve">    </t>
    </r>
    <r>
      <rPr>
        <b/>
        <sz val="10"/>
        <rFont val="宋体"/>
        <charset val="134"/>
      </rPr>
      <t>大中型水库移民后期扶持基金支出</t>
    </r>
  </si>
  <si>
    <r>
      <rPr>
        <sz val="10"/>
        <rFont val="Times New Roman"/>
        <charset val="134"/>
      </rPr>
      <t xml:space="preserve">      </t>
    </r>
    <r>
      <rPr>
        <sz val="10"/>
        <rFont val="宋体"/>
        <charset val="134"/>
      </rPr>
      <t>移民补助</t>
    </r>
  </si>
  <si>
    <r>
      <rPr>
        <sz val="10"/>
        <rFont val="Times New Roman"/>
        <charset val="134"/>
      </rPr>
      <t xml:space="preserve">      </t>
    </r>
    <r>
      <rPr>
        <sz val="10"/>
        <rFont val="宋体"/>
        <charset val="134"/>
      </rPr>
      <t>其他大中型水库移民后期扶持基金支出</t>
    </r>
  </si>
  <si>
    <r>
      <rPr>
        <b/>
        <sz val="10"/>
        <rFont val="Times New Roman"/>
        <charset val="134"/>
      </rPr>
      <t xml:space="preserve">    </t>
    </r>
    <r>
      <rPr>
        <b/>
        <sz val="10"/>
        <rFont val="宋体"/>
        <charset val="134"/>
      </rPr>
      <t>小型水库移民扶助基金安排的支出</t>
    </r>
  </si>
  <si>
    <r>
      <rPr>
        <sz val="10"/>
        <rFont val="Times New Roman"/>
        <charset val="134"/>
      </rPr>
      <t xml:space="preserve">      </t>
    </r>
    <r>
      <rPr>
        <sz val="10"/>
        <rFont val="宋体"/>
        <charset val="134"/>
      </rPr>
      <t>其他小型水库移民扶助基金支出</t>
    </r>
  </si>
  <si>
    <r>
      <rPr>
        <b/>
        <sz val="10"/>
        <rFont val="Times New Roman"/>
        <charset val="134"/>
      </rPr>
      <t xml:space="preserve">    </t>
    </r>
    <r>
      <rPr>
        <b/>
        <sz val="10"/>
        <rFont val="宋体"/>
        <charset val="134"/>
      </rPr>
      <t>小型水库移民扶助基金对应专项债务收入安排的支出</t>
    </r>
  </si>
  <si>
    <r>
      <rPr>
        <sz val="10"/>
        <rFont val="Times New Roman"/>
        <charset val="134"/>
      </rPr>
      <t xml:space="preserve">      </t>
    </r>
    <r>
      <rPr>
        <sz val="10"/>
        <rFont val="宋体"/>
        <charset val="134"/>
      </rPr>
      <t>其他小型水库移民扶助基金对应专项债务收入安排的支出</t>
    </r>
  </si>
  <si>
    <r>
      <rPr>
        <sz val="10"/>
        <rFont val="Times New Roman"/>
        <charset val="134"/>
      </rPr>
      <t xml:space="preserve">      </t>
    </r>
    <r>
      <rPr>
        <sz val="10"/>
        <rFont val="宋体"/>
        <charset val="134"/>
      </rPr>
      <t>农业农村支出</t>
    </r>
  </si>
  <si>
    <r>
      <rPr>
        <sz val="10"/>
        <rFont val="Times New Roman"/>
        <charset val="134"/>
      </rPr>
      <t xml:space="preserve">      </t>
    </r>
    <r>
      <rPr>
        <sz val="10"/>
        <rFont val="宋体"/>
        <charset val="134"/>
      </rPr>
      <t>水利支出</t>
    </r>
  </si>
  <si>
    <r>
      <rPr>
        <sz val="10"/>
        <rFont val="Times New Roman"/>
        <charset val="134"/>
      </rPr>
      <t xml:space="preserve">      </t>
    </r>
    <r>
      <rPr>
        <sz val="10"/>
        <rFont val="宋体"/>
        <charset val="134"/>
      </rPr>
      <t>其他农林水支出</t>
    </r>
  </si>
  <si>
    <r>
      <rPr>
        <b/>
        <sz val="10"/>
        <rFont val="Times New Roman"/>
        <charset val="134"/>
      </rPr>
      <t xml:space="preserve">  </t>
    </r>
    <r>
      <rPr>
        <b/>
        <sz val="10"/>
        <rFont val="宋体"/>
        <charset val="134"/>
      </rPr>
      <t>交通运输支出</t>
    </r>
  </si>
  <si>
    <r>
      <rPr>
        <b/>
        <sz val="10"/>
        <rFont val="Times New Roman"/>
        <charset val="134"/>
      </rPr>
      <t xml:space="preserve">    </t>
    </r>
    <r>
      <rPr>
        <b/>
        <sz val="10"/>
        <rFont val="宋体"/>
        <charset val="134"/>
      </rPr>
      <t>海南省高等级公路车辆通行附加费安排的支出</t>
    </r>
  </si>
  <si>
    <r>
      <rPr>
        <sz val="10"/>
        <rFont val="Times New Roman"/>
        <charset val="134"/>
      </rPr>
      <t xml:space="preserve">      </t>
    </r>
    <r>
      <rPr>
        <sz val="10"/>
        <rFont val="宋体"/>
        <charset val="134"/>
      </rPr>
      <t>公路建设</t>
    </r>
  </si>
  <si>
    <r>
      <rPr>
        <sz val="10"/>
        <rFont val="Times New Roman"/>
        <charset val="134"/>
      </rPr>
      <t xml:space="preserve">      </t>
    </r>
    <r>
      <rPr>
        <sz val="10"/>
        <rFont val="宋体"/>
        <charset val="134"/>
      </rPr>
      <t>公路养护</t>
    </r>
  </si>
  <si>
    <r>
      <rPr>
        <sz val="10"/>
        <rFont val="Times New Roman"/>
        <charset val="134"/>
      </rPr>
      <t xml:space="preserve">      </t>
    </r>
    <r>
      <rPr>
        <sz val="10"/>
        <rFont val="宋体"/>
        <charset val="134"/>
      </rPr>
      <t>公路还贷</t>
    </r>
  </si>
  <si>
    <r>
      <rPr>
        <sz val="10"/>
        <rFont val="Times New Roman"/>
        <charset val="134"/>
      </rPr>
      <t xml:space="preserve">      </t>
    </r>
    <r>
      <rPr>
        <sz val="10"/>
        <rFont val="宋体"/>
        <charset val="134"/>
      </rPr>
      <t>其他海南省高等级公路车辆通行附加费安排的支出</t>
    </r>
  </si>
  <si>
    <r>
      <rPr>
        <b/>
        <sz val="10"/>
        <rFont val="Times New Roman"/>
        <charset val="134"/>
      </rPr>
      <t xml:space="preserve">    </t>
    </r>
    <r>
      <rPr>
        <b/>
        <sz val="10"/>
        <rFont val="宋体"/>
        <charset val="134"/>
      </rPr>
      <t>车辆通行费安排的支出</t>
    </r>
  </si>
  <si>
    <r>
      <rPr>
        <sz val="10"/>
        <rFont val="Times New Roman"/>
        <charset val="134"/>
      </rPr>
      <t xml:space="preserve">      </t>
    </r>
    <r>
      <rPr>
        <sz val="10"/>
        <rFont val="宋体"/>
        <charset val="134"/>
      </rPr>
      <t>政府还贷公路养护</t>
    </r>
  </si>
  <si>
    <r>
      <rPr>
        <sz val="10"/>
        <rFont val="Times New Roman"/>
        <charset val="134"/>
      </rPr>
      <t xml:space="preserve">      </t>
    </r>
    <r>
      <rPr>
        <sz val="10"/>
        <rFont val="宋体"/>
        <charset val="134"/>
      </rPr>
      <t>政府还贷公路管理</t>
    </r>
  </si>
  <si>
    <r>
      <rPr>
        <sz val="10"/>
        <rFont val="Times New Roman"/>
        <charset val="134"/>
      </rPr>
      <t xml:space="preserve">      </t>
    </r>
    <r>
      <rPr>
        <sz val="10"/>
        <rFont val="宋体"/>
        <charset val="134"/>
      </rPr>
      <t>其他车辆通行费安排的支出</t>
    </r>
  </si>
  <si>
    <r>
      <rPr>
        <b/>
        <sz val="10"/>
        <rFont val="Times New Roman"/>
        <charset val="134"/>
      </rPr>
      <t xml:space="preserve">    </t>
    </r>
    <r>
      <rPr>
        <b/>
        <sz val="10"/>
        <rFont val="宋体"/>
        <charset val="134"/>
      </rPr>
      <t>铁路建设基金支出</t>
    </r>
  </si>
  <si>
    <r>
      <rPr>
        <sz val="10"/>
        <rFont val="Times New Roman"/>
        <charset val="134"/>
      </rPr>
      <t xml:space="preserve">      </t>
    </r>
    <r>
      <rPr>
        <sz val="10"/>
        <rFont val="宋体"/>
        <charset val="134"/>
      </rPr>
      <t>铁路建设投资</t>
    </r>
  </si>
  <si>
    <r>
      <rPr>
        <sz val="10"/>
        <rFont val="Times New Roman"/>
        <charset val="134"/>
      </rPr>
      <t xml:space="preserve">      </t>
    </r>
    <r>
      <rPr>
        <sz val="10"/>
        <rFont val="宋体"/>
        <charset val="134"/>
      </rPr>
      <t>购置铁路机车车辆</t>
    </r>
  </si>
  <si>
    <r>
      <rPr>
        <sz val="10"/>
        <rFont val="Times New Roman"/>
        <charset val="134"/>
      </rPr>
      <t xml:space="preserve">      </t>
    </r>
    <r>
      <rPr>
        <sz val="10"/>
        <rFont val="宋体"/>
        <charset val="134"/>
      </rPr>
      <t>铁路还贷</t>
    </r>
  </si>
  <si>
    <r>
      <rPr>
        <sz val="10"/>
        <rFont val="Times New Roman"/>
        <charset val="134"/>
      </rPr>
      <t xml:space="preserve">      </t>
    </r>
    <r>
      <rPr>
        <sz val="10"/>
        <rFont val="宋体"/>
        <charset val="134"/>
      </rPr>
      <t>建设项目铺底资金</t>
    </r>
  </si>
  <si>
    <r>
      <rPr>
        <sz val="10"/>
        <rFont val="Times New Roman"/>
        <charset val="134"/>
      </rPr>
      <t xml:space="preserve">      </t>
    </r>
    <r>
      <rPr>
        <sz val="10"/>
        <rFont val="宋体"/>
        <charset val="134"/>
      </rPr>
      <t>勘测设计</t>
    </r>
  </si>
  <si>
    <r>
      <rPr>
        <sz val="10"/>
        <rFont val="Times New Roman"/>
        <charset val="134"/>
      </rPr>
      <t xml:space="preserve">      </t>
    </r>
    <r>
      <rPr>
        <sz val="10"/>
        <rFont val="宋体"/>
        <charset val="134"/>
      </rPr>
      <t>注册资本金</t>
    </r>
  </si>
  <si>
    <r>
      <rPr>
        <sz val="10"/>
        <rFont val="Times New Roman"/>
        <charset val="134"/>
      </rPr>
      <t xml:space="preserve">      </t>
    </r>
    <r>
      <rPr>
        <sz val="10"/>
        <rFont val="宋体"/>
        <charset val="134"/>
      </rPr>
      <t>周转资金</t>
    </r>
  </si>
  <si>
    <r>
      <rPr>
        <sz val="10"/>
        <rFont val="Times New Roman"/>
        <charset val="134"/>
      </rPr>
      <t xml:space="preserve">      </t>
    </r>
    <r>
      <rPr>
        <sz val="10"/>
        <rFont val="宋体"/>
        <charset val="134"/>
      </rPr>
      <t>其他铁路建设基金支出</t>
    </r>
  </si>
  <si>
    <r>
      <rPr>
        <b/>
        <sz val="10"/>
        <rFont val="Times New Roman"/>
        <charset val="134"/>
      </rPr>
      <t xml:space="preserve">    </t>
    </r>
    <r>
      <rPr>
        <b/>
        <sz val="10"/>
        <rFont val="宋体"/>
        <charset val="134"/>
      </rPr>
      <t>船舶油污损害赔偿基金支出</t>
    </r>
  </si>
  <si>
    <r>
      <rPr>
        <sz val="10"/>
        <rFont val="Times New Roman"/>
        <charset val="134"/>
      </rPr>
      <t xml:space="preserve">      </t>
    </r>
    <r>
      <rPr>
        <sz val="10"/>
        <rFont val="宋体"/>
        <charset val="134"/>
      </rPr>
      <t>应急处置费用</t>
    </r>
  </si>
  <si>
    <r>
      <rPr>
        <sz val="10"/>
        <rFont val="Times New Roman"/>
        <charset val="134"/>
      </rPr>
      <t xml:space="preserve">      </t>
    </r>
    <r>
      <rPr>
        <sz val="10"/>
        <rFont val="宋体"/>
        <charset val="134"/>
      </rPr>
      <t>控制清除污染</t>
    </r>
  </si>
  <si>
    <r>
      <rPr>
        <sz val="10"/>
        <rFont val="Times New Roman"/>
        <charset val="134"/>
      </rPr>
      <t xml:space="preserve">      </t>
    </r>
    <r>
      <rPr>
        <sz val="10"/>
        <rFont val="宋体"/>
        <charset val="134"/>
      </rPr>
      <t>损失补偿</t>
    </r>
  </si>
  <si>
    <r>
      <rPr>
        <sz val="10"/>
        <rFont val="Times New Roman"/>
        <charset val="134"/>
      </rPr>
      <t xml:space="preserve">      </t>
    </r>
    <r>
      <rPr>
        <sz val="10"/>
        <rFont val="宋体"/>
        <charset val="134"/>
      </rPr>
      <t>生态恢复</t>
    </r>
  </si>
  <si>
    <r>
      <rPr>
        <sz val="10"/>
        <rFont val="Times New Roman"/>
        <charset val="134"/>
      </rPr>
      <t xml:space="preserve">      </t>
    </r>
    <r>
      <rPr>
        <sz val="10"/>
        <rFont val="宋体"/>
        <charset val="134"/>
      </rPr>
      <t>监视监测</t>
    </r>
  </si>
  <si>
    <r>
      <rPr>
        <sz val="10"/>
        <rFont val="Times New Roman"/>
        <charset val="134"/>
      </rPr>
      <t xml:space="preserve">      </t>
    </r>
    <r>
      <rPr>
        <sz val="10"/>
        <rFont val="宋体"/>
        <charset val="134"/>
      </rPr>
      <t>其他船舶油污损害赔偿基金支出</t>
    </r>
  </si>
  <si>
    <r>
      <rPr>
        <b/>
        <sz val="10"/>
        <rFont val="Times New Roman"/>
        <charset val="134"/>
      </rPr>
      <t xml:space="preserve">    </t>
    </r>
    <r>
      <rPr>
        <b/>
        <sz val="10"/>
        <rFont val="宋体"/>
        <charset val="134"/>
      </rPr>
      <t>民航发展基金支出</t>
    </r>
  </si>
  <si>
    <r>
      <rPr>
        <sz val="10"/>
        <rFont val="Times New Roman"/>
        <charset val="134"/>
      </rPr>
      <t xml:space="preserve">      </t>
    </r>
    <r>
      <rPr>
        <sz val="10"/>
        <rFont val="宋体"/>
        <charset val="134"/>
      </rPr>
      <t>民航机场建设</t>
    </r>
  </si>
  <si>
    <r>
      <rPr>
        <sz val="10"/>
        <rFont val="Times New Roman"/>
        <charset val="134"/>
      </rPr>
      <t xml:space="preserve">      </t>
    </r>
    <r>
      <rPr>
        <sz val="10"/>
        <rFont val="宋体"/>
        <charset val="134"/>
      </rPr>
      <t>空管系统建设</t>
    </r>
  </si>
  <si>
    <r>
      <rPr>
        <sz val="10"/>
        <rFont val="Times New Roman"/>
        <charset val="134"/>
      </rPr>
      <t xml:space="preserve">      </t>
    </r>
    <r>
      <rPr>
        <sz val="10"/>
        <rFont val="宋体"/>
        <charset val="134"/>
      </rPr>
      <t>民航安全</t>
    </r>
  </si>
  <si>
    <r>
      <rPr>
        <sz val="10"/>
        <rFont val="Times New Roman"/>
        <charset val="134"/>
      </rPr>
      <t xml:space="preserve">      </t>
    </r>
    <r>
      <rPr>
        <sz val="10"/>
        <rFont val="宋体"/>
        <charset val="134"/>
      </rPr>
      <t>航线和机场补贴</t>
    </r>
  </si>
  <si>
    <r>
      <rPr>
        <sz val="10"/>
        <rFont val="Times New Roman"/>
        <charset val="134"/>
      </rPr>
      <t xml:space="preserve">      </t>
    </r>
    <r>
      <rPr>
        <sz val="10"/>
        <rFont val="宋体"/>
        <charset val="134"/>
      </rPr>
      <t>民航节能减排</t>
    </r>
  </si>
  <si>
    <r>
      <rPr>
        <sz val="10"/>
        <rFont val="Times New Roman"/>
        <charset val="134"/>
      </rPr>
      <t xml:space="preserve">      </t>
    </r>
    <r>
      <rPr>
        <sz val="10"/>
        <rFont val="宋体"/>
        <charset val="134"/>
      </rPr>
      <t>通用航空发展</t>
    </r>
  </si>
  <si>
    <r>
      <rPr>
        <sz val="10"/>
        <rFont val="Times New Roman"/>
        <charset val="134"/>
      </rPr>
      <t xml:space="preserve">      </t>
    </r>
    <r>
      <rPr>
        <sz val="10"/>
        <rFont val="宋体"/>
        <charset val="134"/>
      </rPr>
      <t>征管经费</t>
    </r>
  </si>
  <si>
    <r>
      <rPr>
        <sz val="10"/>
        <rFont val="Times New Roman"/>
        <charset val="134"/>
      </rPr>
      <t xml:space="preserve">      </t>
    </r>
    <r>
      <rPr>
        <sz val="10"/>
        <rFont val="宋体"/>
        <charset val="134"/>
      </rPr>
      <t>民航科教和信息建设</t>
    </r>
  </si>
  <si>
    <r>
      <rPr>
        <sz val="10"/>
        <rFont val="Times New Roman"/>
        <charset val="134"/>
      </rPr>
      <t xml:space="preserve">      </t>
    </r>
    <r>
      <rPr>
        <sz val="10"/>
        <rFont val="宋体"/>
        <charset val="134"/>
      </rPr>
      <t>其他民航发展基金支出</t>
    </r>
  </si>
  <si>
    <r>
      <rPr>
        <b/>
        <sz val="10"/>
        <rFont val="Times New Roman"/>
        <charset val="134"/>
      </rPr>
      <t xml:space="preserve">    </t>
    </r>
    <r>
      <rPr>
        <b/>
        <sz val="10"/>
        <rFont val="宋体"/>
        <charset val="134"/>
      </rPr>
      <t>海南省高等级公路车辆通行附加费对应专项债务收入安排的支出</t>
    </r>
  </si>
  <si>
    <r>
      <rPr>
        <sz val="10"/>
        <rFont val="Times New Roman"/>
        <charset val="134"/>
      </rPr>
      <t xml:space="preserve">      </t>
    </r>
    <r>
      <rPr>
        <sz val="10"/>
        <rFont val="宋体"/>
        <charset val="134"/>
      </rPr>
      <t>其他海南省高等级公路车辆通行附加费对应专项债务收入安排的支出</t>
    </r>
  </si>
  <si>
    <r>
      <rPr>
        <b/>
        <sz val="10"/>
        <rFont val="Times New Roman"/>
        <charset val="134"/>
      </rPr>
      <t xml:space="preserve">    </t>
    </r>
    <r>
      <rPr>
        <b/>
        <sz val="10"/>
        <rFont val="宋体"/>
        <charset val="134"/>
      </rPr>
      <t>政府收费公路专项债券收入安排的支出</t>
    </r>
  </si>
  <si>
    <r>
      <rPr>
        <sz val="10"/>
        <rFont val="Times New Roman"/>
        <charset val="134"/>
      </rPr>
      <t xml:space="preserve">      </t>
    </r>
    <r>
      <rPr>
        <sz val="10"/>
        <rFont val="宋体"/>
        <charset val="134"/>
      </rPr>
      <t>其他政府收费公路专项债券收入安排的支出</t>
    </r>
  </si>
  <si>
    <r>
      <rPr>
        <b/>
        <sz val="10"/>
        <rFont val="Times New Roman"/>
        <charset val="134"/>
      </rPr>
      <t xml:space="preserve">    </t>
    </r>
    <r>
      <rPr>
        <b/>
        <sz val="10"/>
        <rFont val="宋体"/>
        <charset val="134"/>
      </rPr>
      <t>车辆通行费对应专项债务收入安排的支出</t>
    </r>
  </si>
  <si>
    <r>
      <rPr>
        <sz val="10"/>
        <rFont val="Times New Roman"/>
        <charset val="134"/>
      </rPr>
      <t xml:space="preserve">      </t>
    </r>
    <r>
      <rPr>
        <sz val="10"/>
        <rFont val="宋体"/>
        <charset val="134"/>
      </rPr>
      <t>公路水路运输</t>
    </r>
  </si>
  <si>
    <r>
      <rPr>
        <sz val="10"/>
        <rFont val="Times New Roman"/>
        <charset val="134"/>
      </rPr>
      <t xml:space="preserve">      </t>
    </r>
    <r>
      <rPr>
        <sz val="10"/>
        <rFont val="宋体"/>
        <charset val="134"/>
      </rPr>
      <t>铁路运输</t>
    </r>
  </si>
  <si>
    <r>
      <rPr>
        <sz val="10"/>
        <rFont val="Times New Roman"/>
        <charset val="134"/>
      </rPr>
      <t xml:space="preserve">      </t>
    </r>
    <r>
      <rPr>
        <sz val="10"/>
        <rFont val="宋体"/>
        <charset val="134"/>
      </rPr>
      <t>民用航空运输</t>
    </r>
  </si>
  <si>
    <r>
      <rPr>
        <sz val="10"/>
        <rFont val="Times New Roman"/>
        <charset val="134"/>
      </rPr>
      <t xml:space="preserve">      </t>
    </r>
    <r>
      <rPr>
        <sz val="10"/>
        <rFont val="宋体"/>
        <charset val="134"/>
      </rPr>
      <t>邮政业支出</t>
    </r>
  </si>
  <si>
    <r>
      <rPr>
        <sz val="10"/>
        <rFont val="Times New Roman"/>
        <charset val="134"/>
      </rPr>
      <t xml:space="preserve">      </t>
    </r>
    <r>
      <rPr>
        <sz val="10"/>
        <rFont val="宋体"/>
        <charset val="134"/>
      </rPr>
      <t>其他交通运输支出</t>
    </r>
  </si>
  <si>
    <r>
      <rPr>
        <b/>
        <sz val="10"/>
        <rFont val="Times New Roman"/>
        <charset val="134"/>
      </rPr>
      <t xml:space="preserve">  </t>
    </r>
    <r>
      <rPr>
        <b/>
        <sz val="10"/>
        <rFont val="宋体"/>
        <charset val="134"/>
      </rPr>
      <t>资源勘探工业信息等支出</t>
    </r>
  </si>
  <si>
    <r>
      <rPr>
        <b/>
        <sz val="10"/>
        <rFont val="Times New Roman"/>
        <charset val="134"/>
      </rPr>
      <t xml:space="preserve">    </t>
    </r>
    <r>
      <rPr>
        <b/>
        <sz val="10"/>
        <rFont val="宋体"/>
        <charset val="134"/>
      </rPr>
      <t>农网还贷资金支出</t>
    </r>
  </si>
  <si>
    <r>
      <rPr>
        <sz val="10"/>
        <rFont val="Times New Roman"/>
        <charset val="134"/>
      </rPr>
      <t xml:space="preserve">      </t>
    </r>
    <r>
      <rPr>
        <sz val="10"/>
        <rFont val="宋体"/>
        <charset val="134"/>
      </rPr>
      <t>中央农网还贷资金支出</t>
    </r>
  </si>
  <si>
    <r>
      <rPr>
        <sz val="10"/>
        <rFont val="Times New Roman"/>
        <charset val="134"/>
      </rPr>
      <t xml:space="preserve">      </t>
    </r>
    <r>
      <rPr>
        <sz val="10"/>
        <rFont val="宋体"/>
        <charset val="134"/>
      </rPr>
      <t>地方农网还贷资金支出</t>
    </r>
  </si>
  <si>
    <r>
      <rPr>
        <sz val="10"/>
        <rFont val="Times New Roman"/>
        <charset val="134"/>
      </rPr>
      <t xml:space="preserve">      </t>
    </r>
    <r>
      <rPr>
        <sz val="10"/>
        <rFont val="宋体"/>
        <charset val="134"/>
      </rPr>
      <t>其他农网还贷资金支出</t>
    </r>
  </si>
  <si>
    <r>
      <rPr>
        <sz val="10"/>
        <rFont val="Times New Roman"/>
        <charset val="134"/>
      </rPr>
      <t xml:space="preserve">      </t>
    </r>
    <r>
      <rPr>
        <sz val="10"/>
        <rFont val="宋体"/>
        <charset val="134"/>
      </rPr>
      <t>资源勘探开发</t>
    </r>
  </si>
  <si>
    <r>
      <rPr>
        <sz val="10"/>
        <rFont val="Times New Roman"/>
        <charset val="134"/>
      </rPr>
      <t xml:space="preserve">      </t>
    </r>
    <r>
      <rPr>
        <sz val="10"/>
        <rFont val="宋体"/>
        <charset val="134"/>
      </rPr>
      <t>制造业</t>
    </r>
  </si>
  <si>
    <r>
      <rPr>
        <sz val="10"/>
        <rFont val="Times New Roman"/>
        <charset val="134"/>
      </rPr>
      <t xml:space="preserve">      </t>
    </r>
    <r>
      <rPr>
        <sz val="10"/>
        <rFont val="宋体"/>
        <charset val="134"/>
      </rPr>
      <t>工业和信息产业</t>
    </r>
  </si>
  <si>
    <r>
      <rPr>
        <sz val="10"/>
        <rFont val="Times New Roman"/>
        <charset val="134"/>
      </rPr>
      <t xml:space="preserve">      </t>
    </r>
    <r>
      <rPr>
        <sz val="10"/>
        <rFont val="宋体"/>
        <charset val="134"/>
      </rPr>
      <t>其他资源勘探工业信息等支出</t>
    </r>
  </si>
  <si>
    <r>
      <rPr>
        <b/>
        <sz val="10"/>
        <rFont val="Times New Roman"/>
        <charset val="134"/>
      </rPr>
      <t xml:space="preserve">  </t>
    </r>
    <r>
      <rPr>
        <b/>
        <sz val="10"/>
        <rFont val="宋体"/>
        <charset val="134"/>
      </rPr>
      <t>金融支出</t>
    </r>
  </si>
  <si>
    <r>
      <rPr>
        <sz val="10"/>
        <rFont val="Times New Roman"/>
        <charset val="134"/>
      </rPr>
      <t xml:space="preserve">      </t>
    </r>
    <r>
      <rPr>
        <sz val="10"/>
        <rFont val="宋体"/>
        <charset val="134"/>
      </rPr>
      <t>中央特别国债经营基金支出</t>
    </r>
  </si>
  <si>
    <r>
      <rPr>
        <sz val="10"/>
        <rFont val="Times New Roman"/>
        <charset val="134"/>
      </rPr>
      <t xml:space="preserve">      </t>
    </r>
    <r>
      <rPr>
        <sz val="10"/>
        <rFont val="宋体"/>
        <charset val="134"/>
      </rPr>
      <t>中央特别国债经营基金财务支出</t>
    </r>
  </si>
  <si>
    <r>
      <rPr>
        <b/>
        <sz val="10"/>
        <rFont val="Times New Roman"/>
        <charset val="134"/>
      </rPr>
      <t xml:space="preserve">  </t>
    </r>
    <r>
      <rPr>
        <b/>
        <sz val="10"/>
        <rFont val="宋体"/>
        <charset val="134"/>
      </rPr>
      <t>自然资源海洋气象等支出</t>
    </r>
  </si>
  <si>
    <r>
      <rPr>
        <b/>
        <sz val="10"/>
        <rFont val="Times New Roman"/>
        <charset val="134"/>
      </rPr>
      <t xml:space="preserve">    </t>
    </r>
    <r>
      <rPr>
        <b/>
        <sz val="10"/>
        <rFont val="宋体"/>
        <charset val="134"/>
      </rPr>
      <t>耕地保护考核奖惩基金支出</t>
    </r>
  </si>
  <si>
    <r>
      <rPr>
        <sz val="10"/>
        <rFont val="Times New Roman"/>
        <charset val="134"/>
      </rPr>
      <t xml:space="preserve">      </t>
    </r>
    <r>
      <rPr>
        <sz val="10"/>
        <rFont val="宋体"/>
        <charset val="134"/>
      </rPr>
      <t>耕地保护</t>
    </r>
  </si>
  <si>
    <r>
      <rPr>
        <sz val="10"/>
        <rFont val="Times New Roman"/>
        <charset val="134"/>
      </rPr>
      <t xml:space="preserve">      </t>
    </r>
    <r>
      <rPr>
        <sz val="10"/>
        <rFont val="宋体"/>
        <charset val="134"/>
      </rPr>
      <t>补充耕地</t>
    </r>
  </si>
  <si>
    <r>
      <rPr>
        <b/>
        <sz val="10"/>
        <rFont val="Times New Roman"/>
        <charset val="134"/>
      </rPr>
      <t xml:space="preserve">  </t>
    </r>
    <r>
      <rPr>
        <b/>
        <sz val="10"/>
        <rFont val="宋体"/>
        <charset val="134"/>
      </rPr>
      <t>住房保障支出</t>
    </r>
  </si>
  <si>
    <r>
      <rPr>
        <sz val="10"/>
        <rFont val="Times New Roman"/>
        <charset val="134"/>
      </rPr>
      <t xml:space="preserve">      </t>
    </r>
    <r>
      <rPr>
        <sz val="10"/>
        <rFont val="宋体"/>
        <charset val="134"/>
      </rPr>
      <t>保障性租赁住房</t>
    </r>
  </si>
  <si>
    <r>
      <rPr>
        <sz val="10"/>
        <rFont val="Times New Roman"/>
        <charset val="134"/>
      </rPr>
      <t xml:space="preserve">      </t>
    </r>
    <r>
      <rPr>
        <sz val="10"/>
        <rFont val="宋体"/>
        <charset val="134"/>
      </rPr>
      <t>其他住房保障支出</t>
    </r>
  </si>
  <si>
    <r>
      <rPr>
        <b/>
        <sz val="10"/>
        <rFont val="Times New Roman"/>
        <charset val="134"/>
      </rPr>
      <t xml:space="preserve">  </t>
    </r>
    <r>
      <rPr>
        <b/>
        <sz val="10"/>
        <rFont val="宋体"/>
        <charset val="134"/>
      </rPr>
      <t>粮油物资储备支出</t>
    </r>
  </si>
  <si>
    <r>
      <rPr>
        <sz val="10"/>
        <rFont val="Times New Roman"/>
        <charset val="134"/>
      </rPr>
      <t xml:space="preserve">      </t>
    </r>
    <r>
      <rPr>
        <sz val="10"/>
        <rFont val="宋体"/>
        <charset val="134"/>
      </rPr>
      <t>设施建设</t>
    </r>
  </si>
  <si>
    <r>
      <rPr>
        <sz val="10"/>
        <rFont val="Times New Roman"/>
        <charset val="134"/>
      </rPr>
      <t xml:space="preserve">      </t>
    </r>
    <r>
      <rPr>
        <sz val="10"/>
        <rFont val="宋体"/>
        <charset val="134"/>
      </rPr>
      <t>其他粮油物资储备支出</t>
    </r>
  </si>
  <si>
    <r>
      <rPr>
        <b/>
        <sz val="10"/>
        <rFont val="Times New Roman"/>
        <charset val="134"/>
      </rPr>
      <t xml:space="preserve">  </t>
    </r>
    <r>
      <rPr>
        <b/>
        <sz val="10"/>
        <rFont val="宋体"/>
        <charset val="134"/>
      </rPr>
      <t>灾害防治及应急管理支出</t>
    </r>
  </si>
  <si>
    <r>
      <rPr>
        <sz val="10"/>
        <rFont val="Times New Roman"/>
        <charset val="134"/>
      </rPr>
      <t xml:space="preserve">      </t>
    </r>
    <r>
      <rPr>
        <sz val="10"/>
        <rFont val="宋体"/>
        <charset val="134"/>
      </rPr>
      <t>自然灾害防治</t>
    </r>
  </si>
  <si>
    <r>
      <rPr>
        <sz val="10"/>
        <rFont val="Times New Roman"/>
        <charset val="134"/>
      </rPr>
      <t xml:space="preserve">      </t>
    </r>
    <r>
      <rPr>
        <sz val="10"/>
        <rFont val="宋体"/>
        <charset val="134"/>
      </rPr>
      <t>自然灾害恢复重建支出</t>
    </r>
  </si>
  <si>
    <r>
      <rPr>
        <sz val="10"/>
        <rFont val="Times New Roman"/>
        <charset val="134"/>
      </rPr>
      <t xml:space="preserve">      </t>
    </r>
    <r>
      <rPr>
        <sz val="10"/>
        <rFont val="宋体"/>
        <charset val="134"/>
      </rPr>
      <t>其他灾害防治及应急管理支出</t>
    </r>
  </si>
  <si>
    <r>
      <rPr>
        <b/>
        <sz val="10"/>
        <rFont val="Times New Roman"/>
        <charset val="134"/>
      </rPr>
      <t xml:space="preserve">  </t>
    </r>
    <r>
      <rPr>
        <b/>
        <sz val="10"/>
        <rFont val="宋体"/>
        <charset val="134"/>
      </rPr>
      <t>其他支出</t>
    </r>
  </si>
  <si>
    <r>
      <rPr>
        <b/>
        <sz val="10"/>
        <rFont val="Times New Roman"/>
        <charset val="134"/>
      </rPr>
      <t xml:space="preserve">    </t>
    </r>
    <r>
      <rPr>
        <b/>
        <sz val="10"/>
        <rFont val="宋体"/>
        <charset val="134"/>
      </rPr>
      <t>其他政府性基金及对应专项债务收入安排的支出</t>
    </r>
  </si>
  <si>
    <r>
      <rPr>
        <sz val="10"/>
        <rFont val="Times New Roman"/>
        <charset val="134"/>
      </rPr>
      <t xml:space="preserve">      </t>
    </r>
    <r>
      <rPr>
        <sz val="10"/>
        <rFont val="宋体"/>
        <charset val="134"/>
      </rPr>
      <t>其他政府性基金安排的支出</t>
    </r>
  </si>
  <si>
    <r>
      <rPr>
        <sz val="10"/>
        <rFont val="Times New Roman"/>
        <charset val="134"/>
      </rPr>
      <t xml:space="preserve">      </t>
    </r>
    <r>
      <rPr>
        <sz val="10"/>
        <rFont val="宋体"/>
        <charset val="134"/>
      </rPr>
      <t>其他地方自行试点项目收益专项债券收入安排的支出</t>
    </r>
  </si>
  <si>
    <r>
      <rPr>
        <sz val="10"/>
        <rFont val="Times New Roman"/>
        <charset val="134"/>
      </rPr>
      <t xml:space="preserve">      </t>
    </r>
    <r>
      <rPr>
        <sz val="10"/>
        <rFont val="宋体"/>
        <charset val="134"/>
      </rPr>
      <t>其他政府性基金债务收入安排的支出</t>
    </r>
  </si>
  <si>
    <r>
      <rPr>
        <b/>
        <sz val="10"/>
        <rFont val="Times New Roman"/>
        <charset val="134"/>
      </rPr>
      <t xml:space="preserve">    </t>
    </r>
    <r>
      <rPr>
        <b/>
        <sz val="10"/>
        <rFont val="宋体"/>
        <charset val="134"/>
      </rPr>
      <t>彩票发行销售机构业务费安排的支出</t>
    </r>
  </si>
  <si>
    <r>
      <rPr>
        <sz val="10"/>
        <rFont val="Times New Roman"/>
        <charset val="134"/>
      </rPr>
      <t xml:space="preserve">      </t>
    </r>
    <r>
      <rPr>
        <sz val="10"/>
        <rFont val="宋体"/>
        <charset val="134"/>
      </rPr>
      <t>福利彩票发行机构的业务费支出</t>
    </r>
  </si>
  <si>
    <r>
      <rPr>
        <sz val="10"/>
        <rFont val="Times New Roman"/>
        <charset val="134"/>
      </rPr>
      <t xml:space="preserve">      </t>
    </r>
    <r>
      <rPr>
        <sz val="10"/>
        <rFont val="宋体"/>
        <charset val="134"/>
      </rPr>
      <t>体育彩票发行机构的业务费支出</t>
    </r>
  </si>
  <si>
    <r>
      <rPr>
        <sz val="10"/>
        <rFont val="Times New Roman"/>
        <charset val="134"/>
      </rPr>
      <t xml:space="preserve">      </t>
    </r>
    <r>
      <rPr>
        <sz val="10"/>
        <rFont val="宋体"/>
        <charset val="134"/>
      </rPr>
      <t>福利彩票销售机构的业务费支出</t>
    </r>
  </si>
  <si>
    <r>
      <rPr>
        <sz val="10"/>
        <rFont val="Times New Roman"/>
        <charset val="134"/>
      </rPr>
      <t xml:space="preserve">      </t>
    </r>
    <r>
      <rPr>
        <sz val="10"/>
        <rFont val="宋体"/>
        <charset val="134"/>
      </rPr>
      <t>体育彩票销售机构的业务费支出</t>
    </r>
  </si>
  <si>
    <r>
      <rPr>
        <sz val="10"/>
        <rFont val="Times New Roman"/>
        <charset val="134"/>
      </rPr>
      <t xml:space="preserve">      </t>
    </r>
    <r>
      <rPr>
        <sz val="10"/>
        <rFont val="宋体"/>
        <charset val="134"/>
      </rPr>
      <t>彩票兑奖周转金支出</t>
    </r>
  </si>
  <si>
    <r>
      <rPr>
        <sz val="10"/>
        <rFont val="Times New Roman"/>
        <charset val="134"/>
      </rPr>
      <t xml:space="preserve">      </t>
    </r>
    <r>
      <rPr>
        <sz val="10"/>
        <rFont val="宋体"/>
        <charset val="134"/>
      </rPr>
      <t>彩票发行销售风险基金支出</t>
    </r>
  </si>
  <si>
    <r>
      <rPr>
        <sz val="10"/>
        <rFont val="Times New Roman"/>
        <charset val="134"/>
      </rPr>
      <t xml:space="preserve">      </t>
    </r>
    <r>
      <rPr>
        <sz val="10"/>
        <rFont val="宋体"/>
        <charset val="134"/>
      </rPr>
      <t>彩票市场调控资金支出</t>
    </r>
  </si>
  <si>
    <r>
      <rPr>
        <sz val="10"/>
        <rFont val="Times New Roman"/>
        <charset val="134"/>
      </rPr>
      <t xml:space="preserve">      </t>
    </r>
    <r>
      <rPr>
        <sz val="10"/>
        <rFont val="宋体"/>
        <charset val="134"/>
      </rPr>
      <t>其他彩票发行销售机构业务费安排的支出</t>
    </r>
  </si>
  <si>
    <r>
      <rPr>
        <b/>
        <sz val="10"/>
        <rFont val="Times New Roman"/>
        <charset val="134"/>
      </rPr>
      <t xml:space="preserve">    </t>
    </r>
    <r>
      <rPr>
        <b/>
        <sz val="10"/>
        <rFont val="宋体"/>
        <charset val="134"/>
      </rPr>
      <t>抗疫特别国债财务基金支出</t>
    </r>
  </si>
  <si>
    <r>
      <rPr>
        <sz val="10"/>
        <rFont val="Times New Roman"/>
        <charset val="134"/>
      </rPr>
      <t xml:space="preserve">      </t>
    </r>
    <r>
      <rPr>
        <sz val="10"/>
        <rFont val="宋体"/>
        <charset val="134"/>
      </rPr>
      <t>抗疫特别国债财务基金支出</t>
    </r>
  </si>
  <si>
    <r>
      <rPr>
        <b/>
        <sz val="10"/>
        <rFont val="Times New Roman"/>
        <charset val="134"/>
      </rPr>
      <t xml:space="preserve">    </t>
    </r>
    <r>
      <rPr>
        <b/>
        <sz val="10"/>
        <rFont val="宋体"/>
        <charset val="134"/>
      </rPr>
      <t>超长期特别国债财务基金支出</t>
    </r>
  </si>
  <si>
    <r>
      <rPr>
        <sz val="10"/>
        <rFont val="Times New Roman"/>
        <charset val="134"/>
      </rPr>
      <t xml:space="preserve">      </t>
    </r>
    <r>
      <rPr>
        <sz val="10"/>
        <rFont val="宋体"/>
        <charset val="134"/>
      </rPr>
      <t>超长期特别国债财务基金支出</t>
    </r>
  </si>
  <si>
    <r>
      <rPr>
        <b/>
        <sz val="10"/>
        <rFont val="Times New Roman"/>
        <charset val="134"/>
      </rPr>
      <t xml:space="preserve">    </t>
    </r>
    <r>
      <rPr>
        <b/>
        <sz val="10"/>
        <rFont val="宋体"/>
        <charset val="134"/>
      </rPr>
      <t>彩票公益金安排的支出</t>
    </r>
  </si>
  <si>
    <r>
      <rPr>
        <sz val="10"/>
        <rFont val="Times New Roman"/>
        <charset val="134"/>
      </rPr>
      <t xml:space="preserve">      </t>
    </r>
    <r>
      <rPr>
        <sz val="10"/>
        <rFont val="宋体"/>
        <charset val="134"/>
      </rPr>
      <t>用于补充全国社会保障基金的彩票公益金支出</t>
    </r>
  </si>
  <si>
    <r>
      <rPr>
        <sz val="10"/>
        <rFont val="Times New Roman"/>
        <charset val="134"/>
      </rPr>
      <t xml:space="preserve">      </t>
    </r>
    <r>
      <rPr>
        <sz val="10"/>
        <rFont val="宋体"/>
        <charset val="134"/>
      </rPr>
      <t>用于社会福利的彩票公益金支出</t>
    </r>
  </si>
  <si>
    <r>
      <rPr>
        <sz val="10"/>
        <rFont val="Times New Roman"/>
        <charset val="134"/>
      </rPr>
      <t xml:space="preserve">      </t>
    </r>
    <r>
      <rPr>
        <sz val="10"/>
        <rFont val="宋体"/>
        <charset val="134"/>
      </rPr>
      <t>用于体育事业的彩票公益金支出</t>
    </r>
  </si>
  <si>
    <r>
      <rPr>
        <sz val="10"/>
        <rFont val="Times New Roman"/>
        <charset val="134"/>
      </rPr>
      <t xml:space="preserve">      </t>
    </r>
    <r>
      <rPr>
        <sz val="10"/>
        <rFont val="宋体"/>
        <charset val="134"/>
      </rPr>
      <t>用于教育事业的彩票公益金支出</t>
    </r>
  </si>
  <si>
    <r>
      <rPr>
        <sz val="10"/>
        <rFont val="Times New Roman"/>
        <charset val="134"/>
      </rPr>
      <t xml:space="preserve">      </t>
    </r>
    <r>
      <rPr>
        <sz val="10"/>
        <rFont val="宋体"/>
        <charset val="134"/>
      </rPr>
      <t>用于红十字事业的彩票公益金支出</t>
    </r>
  </si>
  <si>
    <r>
      <rPr>
        <sz val="10"/>
        <rFont val="Times New Roman"/>
        <charset val="134"/>
      </rPr>
      <t xml:space="preserve">      </t>
    </r>
    <r>
      <rPr>
        <sz val="10"/>
        <rFont val="宋体"/>
        <charset val="134"/>
      </rPr>
      <t>用于残疾人事业的彩票公益金支出</t>
    </r>
  </si>
  <si>
    <r>
      <rPr>
        <sz val="10"/>
        <rFont val="Times New Roman"/>
        <charset val="134"/>
      </rPr>
      <t xml:space="preserve">      </t>
    </r>
    <r>
      <rPr>
        <sz val="10"/>
        <rFont val="宋体"/>
        <charset val="134"/>
      </rPr>
      <t>用于文化事业的彩票公益金支出</t>
    </r>
  </si>
  <si>
    <r>
      <rPr>
        <sz val="10"/>
        <rFont val="Times New Roman"/>
        <charset val="134"/>
      </rPr>
      <t xml:space="preserve">      </t>
    </r>
    <r>
      <rPr>
        <sz val="10"/>
        <rFont val="宋体"/>
        <charset val="134"/>
      </rPr>
      <t>用于巩固脱贫攻坚成果衔接乡村振兴的彩票公益金支出</t>
    </r>
  </si>
  <si>
    <r>
      <rPr>
        <sz val="10"/>
        <rFont val="Times New Roman"/>
        <charset val="134"/>
      </rPr>
      <t xml:space="preserve">      </t>
    </r>
    <r>
      <rPr>
        <sz val="10"/>
        <rFont val="宋体"/>
        <charset val="134"/>
      </rPr>
      <t>用于法律援助的彩票公益金支出</t>
    </r>
  </si>
  <si>
    <r>
      <rPr>
        <sz val="10"/>
        <rFont val="Times New Roman"/>
        <charset val="134"/>
      </rPr>
      <t xml:space="preserve">      </t>
    </r>
    <r>
      <rPr>
        <sz val="10"/>
        <rFont val="宋体"/>
        <charset val="134"/>
      </rPr>
      <t>用于城乡医疗救助的彩票公益金支出</t>
    </r>
  </si>
  <si>
    <r>
      <rPr>
        <sz val="10"/>
        <rFont val="Times New Roman"/>
        <charset val="134"/>
      </rPr>
      <t xml:space="preserve">      </t>
    </r>
    <r>
      <rPr>
        <sz val="10"/>
        <rFont val="宋体"/>
        <charset val="134"/>
      </rPr>
      <t>用于其他社会公益事业的彩票公益金支出</t>
    </r>
  </si>
  <si>
    <r>
      <rPr>
        <b/>
        <sz val="10"/>
        <rFont val="Times New Roman"/>
        <charset val="134"/>
      </rPr>
      <t xml:space="preserve">    </t>
    </r>
    <r>
      <rPr>
        <b/>
        <sz val="10"/>
        <rFont val="宋体"/>
        <charset val="134"/>
      </rPr>
      <t>超长期特别国债安排的其他支出</t>
    </r>
  </si>
  <si>
    <r>
      <rPr>
        <sz val="10"/>
        <rFont val="Times New Roman"/>
        <charset val="134"/>
      </rPr>
      <t xml:space="preserve">      </t>
    </r>
    <r>
      <rPr>
        <sz val="10"/>
        <rFont val="宋体"/>
        <charset val="134"/>
      </rPr>
      <t>其他支出</t>
    </r>
  </si>
  <si>
    <r>
      <rPr>
        <b/>
        <sz val="10"/>
        <rFont val="Times New Roman"/>
        <charset val="134"/>
      </rPr>
      <t xml:space="preserve">  </t>
    </r>
    <r>
      <rPr>
        <b/>
        <sz val="10"/>
        <rFont val="宋体"/>
        <charset val="134"/>
      </rPr>
      <t>债务付息支出</t>
    </r>
  </si>
  <si>
    <r>
      <rPr>
        <b/>
        <sz val="10"/>
        <rFont val="Times New Roman"/>
        <charset val="134"/>
      </rPr>
      <t xml:space="preserve">    </t>
    </r>
    <r>
      <rPr>
        <b/>
        <sz val="10"/>
        <rFont val="宋体"/>
        <charset val="134"/>
      </rPr>
      <t>地方政府专项债务付息支出</t>
    </r>
  </si>
  <si>
    <r>
      <rPr>
        <sz val="10"/>
        <rFont val="Times New Roman"/>
        <charset val="134"/>
      </rPr>
      <t xml:space="preserve">      </t>
    </r>
    <r>
      <rPr>
        <sz val="10"/>
        <rFont val="宋体"/>
        <charset val="134"/>
      </rPr>
      <t>海南省高等级公路车辆通行附加费债务付息支出</t>
    </r>
  </si>
  <si>
    <r>
      <rPr>
        <sz val="10"/>
        <rFont val="Times New Roman"/>
        <charset val="134"/>
      </rPr>
      <t xml:space="preserve">      </t>
    </r>
    <r>
      <rPr>
        <sz val="10"/>
        <rFont val="宋体"/>
        <charset val="134"/>
      </rPr>
      <t>国家电影事业发展专项资金债务付息支出</t>
    </r>
  </si>
  <si>
    <r>
      <rPr>
        <sz val="10"/>
        <rFont val="Times New Roman"/>
        <charset val="134"/>
      </rPr>
      <t xml:space="preserve">      </t>
    </r>
    <r>
      <rPr>
        <sz val="10"/>
        <rFont val="宋体"/>
        <charset val="134"/>
      </rPr>
      <t>国有土地使用权出让金债务付息支出</t>
    </r>
  </si>
  <si>
    <r>
      <rPr>
        <sz val="10"/>
        <rFont val="Times New Roman"/>
        <charset val="134"/>
      </rPr>
      <t xml:space="preserve">      </t>
    </r>
    <r>
      <rPr>
        <sz val="10"/>
        <rFont val="宋体"/>
        <charset val="134"/>
      </rPr>
      <t>农业土地开发资金债务付息支出</t>
    </r>
  </si>
  <si>
    <r>
      <rPr>
        <sz val="10"/>
        <rFont val="Times New Roman"/>
        <charset val="134"/>
      </rPr>
      <t xml:space="preserve">      </t>
    </r>
    <r>
      <rPr>
        <sz val="10"/>
        <rFont val="宋体"/>
        <charset val="134"/>
      </rPr>
      <t>大中型水库库区基金债务付息支出</t>
    </r>
  </si>
  <si>
    <r>
      <rPr>
        <sz val="10"/>
        <rFont val="Times New Roman"/>
        <charset val="134"/>
      </rPr>
      <t xml:space="preserve">      </t>
    </r>
    <r>
      <rPr>
        <sz val="10"/>
        <rFont val="宋体"/>
        <charset val="134"/>
      </rPr>
      <t>城市基础设施配套费债务付息支出</t>
    </r>
  </si>
  <si>
    <r>
      <rPr>
        <sz val="10"/>
        <rFont val="Times New Roman"/>
        <charset val="134"/>
      </rPr>
      <t xml:space="preserve">      </t>
    </r>
    <r>
      <rPr>
        <sz val="10"/>
        <rFont val="宋体"/>
        <charset val="134"/>
      </rPr>
      <t>小型水库移民扶助基金债务付息支出</t>
    </r>
  </si>
  <si>
    <r>
      <rPr>
        <sz val="10"/>
        <rFont val="Times New Roman"/>
        <charset val="134"/>
      </rPr>
      <t xml:space="preserve">      </t>
    </r>
    <r>
      <rPr>
        <sz val="10"/>
        <rFont val="宋体"/>
        <charset val="134"/>
      </rPr>
      <t>国家重大水利工程建设基金债务付息支出</t>
    </r>
  </si>
  <si>
    <r>
      <rPr>
        <sz val="10"/>
        <rFont val="Times New Roman"/>
        <charset val="134"/>
      </rPr>
      <t xml:space="preserve">      </t>
    </r>
    <r>
      <rPr>
        <sz val="10"/>
        <rFont val="宋体"/>
        <charset val="134"/>
      </rPr>
      <t>车辆通行费债务付息支出</t>
    </r>
  </si>
  <si>
    <r>
      <rPr>
        <sz val="10"/>
        <rFont val="Times New Roman"/>
        <charset val="134"/>
      </rPr>
      <t xml:space="preserve">      </t>
    </r>
    <r>
      <rPr>
        <sz val="10"/>
        <rFont val="宋体"/>
        <charset val="134"/>
      </rPr>
      <t>污水处理费债务付息支出</t>
    </r>
  </si>
  <si>
    <r>
      <rPr>
        <sz val="10"/>
        <rFont val="Times New Roman"/>
        <charset val="134"/>
      </rPr>
      <t xml:space="preserve">      </t>
    </r>
    <r>
      <rPr>
        <sz val="10"/>
        <rFont val="宋体"/>
        <charset val="134"/>
      </rPr>
      <t>土地储备专项债券付息支出</t>
    </r>
  </si>
  <si>
    <r>
      <rPr>
        <sz val="10"/>
        <rFont val="Times New Roman"/>
        <charset val="134"/>
      </rPr>
      <t xml:space="preserve">      </t>
    </r>
    <r>
      <rPr>
        <sz val="10"/>
        <rFont val="宋体"/>
        <charset val="134"/>
      </rPr>
      <t>政府收费公路专项债券付息支出</t>
    </r>
  </si>
  <si>
    <r>
      <rPr>
        <sz val="10"/>
        <rFont val="Times New Roman"/>
        <charset val="134"/>
      </rPr>
      <t xml:space="preserve">      </t>
    </r>
    <r>
      <rPr>
        <sz val="10"/>
        <rFont val="宋体"/>
        <charset val="134"/>
      </rPr>
      <t>棚户区改造专项债券付息支出</t>
    </r>
  </si>
  <si>
    <r>
      <rPr>
        <sz val="10"/>
        <rFont val="Times New Roman"/>
        <charset val="134"/>
      </rPr>
      <t xml:space="preserve">      </t>
    </r>
    <r>
      <rPr>
        <sz val="10"/>
        <rFont val="宋体"/>
        <charset val="134"/>
      </rPr>
      <t>其他地方自行试点项目收益专项债券付息支出</t>
    </r>
  </si>
  <si>
    <r>
      <rPr>
        <sz val="10"/>
        <rFont val="Times New Roman"/>
        <charset val="134"/>
      </rPr>
      <t xml:space="preserve">      </t>
    </r>
    <r>
      <rPr>
        <sz val="10"/>
        <rFont val="宋体"/>
        <charset val="134"/>
      </rPr>
      <t>其他政府性基金债务付息支出</t>
    </r>
  </si>
  <si>
    <r>
      <rPr>
        <b/>
        <sz val="10"/>
        <rFont val="Times New Roman"/>
        <charset val="134"/>
      </rPr>
      <t xml:space="preserve">  </t>
    </r>
    <r>
      <rPr>
        <b/>
        <sz val="10"/>
        <rFont val="宋体"/>
        <charset val="134"/>
      </rPr>
      <t>债务发行费用支出</t>
    </r>
  </si>
  <si>
    <r>
      <rPr>
        <b/>
        <sz val="10"/>
        <rFont val="Times New Roman"/>
        <charset val="134"/>
      </rPr>
      <t xml:space="preserve">    </t>
    </r>
    <r>
      <rPr>
        <b/>
        <sz val="10"/>
        <rFont val="宋体"/>
        <charset val="134"/>
      </rPr>
      <t>地方政府专项债务发行费用支出</t>
    </r>
  </si>
  <si>
    <r>
      <rPr>
        <sz val="10"/>
        <rFont val="Times New Roman"/>
        <charset val="134"/>
      </rPr>
      <t xml:space="preserve">      </t>
    </r>
    <r>
      <rPr>
        <sz val="10"/>
        <rFont val="宋体"/>
        <charset val="134"/>
      </rPr>
      <t>海南省高等级公路车辆通行附加费债务发行费用支出</t>
    </r>
  </si>
  <si>
    <r>
      <rPr>
        <sz val="10"/>
        <rFont val="Times New Roman"/>
        <charset val="134"/>
      </rPr>
      <t xml:space="preserve">      </t>
    </r>
    <r>
      <rPr>
        <sz val="10"/>
        <rFont val="宋体"/>
        <charset val="134"/>
      </rPr>
      <t>国家电影事业发展专项资金债务发行费用支出</t>
    </r>
  </si>
  <si>
    <r>
      <rPr>
        <sz val="10"/>
        <rFont val="Times New Roman"/>
        <charset val="134"/>
      </rPr>
      <t xml:space="preserve">      </t>
    </r>
    <r>
      <rPr>
        <sz val="10"/>
        <rFont val="宋体"/>
        <charset val="134"/>
      </rPr>
      <t>国有土地使用权出让金债务发行费用支出</t>
    </r>
  </si>
  <si>
    <r>
      <rPr>
        <sz val="10"/>
        <rFont val="Times New Roman"/>
        <charset val="134"/>
      </rPr>
      <t xml:space="preserve">      </t>
    </r>
    <r>
      <rPr>
        <sz val="10"/>
        <rFont val="宋体"/>
        <charset val="134"/>
      </rPr>
      <t>农业土地开发资金债务发行费用支出</t>
    </r>
  </si>
  <si>
    <r>
      <rPr>
        <sz val="10"/>
        <rFont val="Times New Roman"/>
        <charset val="134"/>
      </rPr>
      <t xml:space="preserve">      </t>
    </r>
    <r>
      <rPr>
        <sz val="10"/>
        <rFont val="宋体"/>
        <charset val="134"/>
      </rPr>
      <t>大中型水库库区基金债务发行费用支出</t>
    </r>
  </si>
  <si>
    <r>
      <rPr>
        <sz val="10"/>
        <rFont val="Times New Roman"/>
        <charset val="134"/>
      </rPr>
      <t xml:space="preserve">      </t>
    </r>
    <r>
      <rPr>
        <sz val="10"/>
        <rFont val="宋体"/>
        <charset val="134"/>
      </rPr>
      <t>城市基础设施配套费债务发行费用支出</t>
    </r>
  </si>
  <si>
    <r>
      <rPr>
        <sz val="10"/>
        <rFont val="Times New Roman"/>
        <charset val="134"/>
      </rPr>
      <t xml:space="preserve">      </t>
    </r>
    <r>
      <rPr>
        <sz val="10"/>
        <rFont val="宋体"/>
        <charset val="134"/>
      </rPr>
      <t>小型水库移民扶助基金债务发行费用支出</t>
    </r>
  </si>
  <si>
    <r>
      <rPr>
        <sz val="10"/>
        <rFont val="Times New Roman"/>
        <charset val="134"/>
      </rPr>
      <t xml:space="preserve">      </t>
    </r>
    <r>
      <rPr>
        <sz val="10"/>
        <rFont val="宋体"/>
        <charset val="134"/>
      </rPr>
      <t>国家重大水利工程建设基金债务发行费用支出</t>
    </r>
  </si>
  <si>
    <r>
      <rPr>
        <sz val="10"/>
        <rFont val="Times New Roman"/>
        <charset val="134"/>
      </rPr>
      <t xml:space="preserve">      </t>
    </r>
    <r>
      <rPr>
        <sz val="10"/>
        <rFont val="宋体"/>
        <charset val="134"/>
      </rPr>
      <t>车辆通行费债务发行费用支出</t>
    </r>
  </si>
  <si>
    <r>
      <rPr>
        <sz val="10"/>
        <rFont val="Times New Roman"/>
        <charset val="134"/>
      </rPr>
      <t xml:space="preserve">      </t>
    </r>
    <r>
      <rPr>
        <sz val="10"/>
        <rFont val="宋体"/>
        <charset val="134"/>
      </rPr>
      <t>污水处理费债务发行费用支出</t>
    </r>
  </si>
  <si>
    <r>
      <rPr>
        <sz val="10"/>
        <rFont val="Times New Roman"/>
        <charset val="134"/>
      </rPr>
      <t xml:space="preserve">      </t>
    </r>
    <r>
      <rPr>
        <sz val="10"/>
        <rFont val="宋体"/>
        <charset val="134"/>
      </rPr>
      <t>土地储备专项债券发行费用支出</t>
    </r>
  </si>
  <si>
    <r>
      <rPr>
        <sz val="10"/>
        <rFont val="Times New Roman"/>
        <charset val="134"/>
      </rPr>
      <t xml:space="preserve">      </t>
    </r>
    <r>
      <rPr>
        <sz val="10"/>
        <rFont val="宋体"/>
        <charset val="134"/>
      </rPr>
      <t>政府收费公路专项债券发行费用支出</t>
    </r>
  </si>
  <si>
    <r>
      <rPr>
        <sz val="10"/>
        <rFont val="Times New Roman"/>
        <charset val="134"/>
      </rPr>
      <t xml:space="preserve">      </t>
    </r>
    <r>
      <rPr>
        <sz val="10"/>
        <rFont val="宋体"/>
        <charset val="134"/>
      </rPr>
      <t>棚户区改造专项债券发行费用支出</t>
    </r>
  </si>
  <si>
    <r>
      <rPr>
        <sz val="10"/>
        <rFont val="Times New Roman"/>
        <charset val="134"/>
      </rPr>
      <t xml:space="preserve">      </t>
    </r>
    <r>
      <rPr>
        <sz val="10"/>
        <rFont val="宋体"/>
        <charset val="134"/>
      </rPr>
      <t>其他地方自行试点项目收益专项债券发行费用支出</t>
    </r>
  </si>
  <si>
    <r>
      <rPr>
        <sz val="10"/>
        <rFont val="Times New Roman"/>
        <charset val="134"/>
      </rPr>
      <t xml:space="preserve">      </t>
    </r>
    <r>
      <rPr>
        <sz val="10"/>
        <rFont val="宋体"/>
        <charset val="134"/>
      </rPr>
      <t>其他政府性基金债务发行费用支出</t>
    </r>
  </si>
  <si>
    <r>
      <rPr>
        <b/>
        <sz val="10"/>
        <rFont val="Times New Roman"/>
        <charset val="134"/>
      </rPr>
      <t xml:space="preserve">  </t>
    </r>
    <r>
      <rPr>
        <b/>
        <sz val="10"/>
        <rFont val="宋体"/>
        <charset val="134"/>
      </rPr>
      <t>抗疫特别国债安排的支出</t>
    </r>
  </si>
  <si>
    <r>
      <rPr>
        <b/>
        <sz val="10"/>
        <rFont val="Times New Roman"/>
        <charset val="134"/>
      </rPr>
      <t xml:space="preserve">    </t>
    </r>
    <r>
      <rPr>
        <b/>
        <sz val="10"/>
        <rFont val="宋体"/>
        <charset val="134"/>
      </rPr>
      <t>基础设施建设</t>
    </r>
  </si>
  <si>
    <r>
      <rPr>
        <sz val="10"/>
        <rFont val="Times New Roman"/>
        <charset val="134"/>
      </rPr>
      <t xml:space="preserve">      </t>
    </r>
    <r>
      <rPr>
        <sz val="10"/>
        <rFont val="宋体"/>
        <charset val="134"/>
      </rPr>
      <t>公共卫生体系建设</t>
    </r>
  </si>
  <si>
    <r>
      <rPr>
        <sz val="10"/>
        <rFont val="Times New Roman"/>
        <charset val="134"/>
      </rPr>
      <t xml:space="preserve">      </t>
    </r>
    <r>
      <rPr>
        <sz val="10"/>
        <rFont val="宋体"/>
        <charset val="134"/>
      </rPr>
      <t>重大疫情防控救治体系建设</t>
    </r>
  </si>
  <si>
    <r>
      <rPr>
        <sz val="10"/>
        <rFont val="Times New Roman"/>
        <charset val="134"/>
      </rPr>
      <t xml:space="preserve">      </t>
    </r>
    <r>
      <rPr>
        <sz val="10"/>
        <rFont val="宋体"/>
        <charset val="134"/>
      </rPr>
      <t>粮食安全</t>
    </r>
  </si>
  <si>
    <r>
      <rPr>
        <sz val="10"/>
        <rFont val="Times New Roman"/>
        <charset val="134"/>
      </rPr>
      <t xml:space="preserve">      </t>
    </r>
    <r>
      <rPr>
        <sz val="10"/>
        <rFont val="宋体"/>
        <charset val="134"/>
      </rPr>
      <t>能源安全</t>
    </r>
  </si>
  <si>
    <r>
      <rPr>
        <sz val="10"/>
        <rFont val="Times New Roman"/>
        <charset val="134"/>
      </rPr>
      <t xml:space="preserve">      </t>
    </r>
    <r>
      <rPr>
        <sz val="10"/>
        <rFont val="宋体"/>
        <charset val="134"/>
      </rPr>
      <t>应急物资保障</t>
    </r>
  </si>
  <si>
    <r>
      <rPr>
        <sz val="10"/>
        <rFont val="Times New Roman"/>
        <charset val="134"/>
      </rPr>
      <t xml:space="preserve">      </t>
    </r>
    <r>
      <rPr>
        <sz val="10"/>
        <rFont val="宋体"/>
        <charset val="134"/>
      </rPr>
      <t>产业链改造升级</t>
    </r>
  </si>
  <si>
    <r>
      <rPr>
        <sz val="10"/>
        <rFont val="Times New Roman"/>
        <charset val="134"/>
      </rPr>
      <t xml:space="preserve">      </t>
    </r>
    <r>
      <rPr>
        <sz val="10"/>
        <rFont val="宋体"/>
        <charset val="134"/>
      </rPr>
      <t>城镇老旧小区改造</t>
    </r>
  </si>
  <si>
    <r>
      <rPr>
        <sz val="10"/>
        <rFont val="Times New Roman"/>
        <charset val="134"/>
      </rPr>
      <t xml:space="preserve">      </t>
    </r>
    <r>
      <rPr>
        <sz val="10"/>
        <rFont val="宋体"/>
        <charset val="134"/>
      </rPr>
      <t>生态环境治理</t>
    </r>
  </si>
  <si>
    <r>
      <rPr>
        <sz val="10"/>
        <rFont val="Times New Roman"/>
        <charset val="134"/>
      </rPr>
      <t xml:space="preserve">      </t>
    </r>
    <r>
      <rPr>
        <sz val="10"/>
        <rFont val="宋体"/>
        <charset val="134"/>
      </rPr>
      <t>交通基础设施建设</t>
    </r>
  </si>
  <si>
    <r>
      <rPr>
        <sz val="10"/>
        <rFont val="Times New Roman"/>
        <charset val="134"/>
      </rPr>
      <t xml:space="preserve">      </t>
    </r>
    <r>
      <rPr>
        <sz val="10"/>
        <rFont val="宋体"/>
        <charset val="134"/>
      </rPr>
      <t>市政设施建设</t>
    </r>
  </si>
  <si>
    <r>
      <rPr>
        <sz val="10"/>
        <rFont val="Times New Roman"/>
        <charset val="134"/>
      </rPr>
      <t xml:space="preserve">      </t>
    </r>
    <r>
      <rPr>
        <sz val="10"/>
        <rFont val="宋体"/>
        <charset val="134"/>
      </rPr>
      <t>重大区域规划基础设施建设</t>
    </r>
  </si>
  <si>
    <r>
      <rPr>
        <sz val="10"/>
        <rFont val="Times New Roman"/>
        <charset val="134"/>
      </rPr>
      <t xml:space="preserve">      </t>
    </r>
    <r>
      <rPr>
        <sz val="10"/>
        <rFont val="宋体"/>
        <charset val="134"/>
      </rPr>
      <t>其他基础设施建设</t>
    </r>
  </si>
  <si>
    <r>
      <rPr>
        <b/>
        <sz val="10"/>
        <rFont val="Times New Roman"/>
        <charset val="134"/>
      </rPr>
      <t xml:space="preserve">    </t>
    </r>
    <r>
      <rPr>
        <b/>
        <sz val="10"/>
        <rFont val="宋体"/>
        <charset val="134"/>
      </rPr>
      <t>抗疫相关支出</t>
    </r>
  </si>
  <si>
    <r>
      <rPr>
        <sz val="10"/>
        <rFont val="Times New Roman"/>
        <charset val="134"/>
      </rPr>
      <t xml:space="preserve">      </t>
    </r>
    <r>
      <rPr>
        <sz val="10"/>
        <rFont val="宋体"/>
        <charset val="134"/>
      </rPr>
      <t>减免房租补贴</t>
    </r>
  </si>
  <si>
    <r>
      <rPr>
        <sz val="10"/>
        <rFont val="Times New Roman"/>
        <charset val="134"/>
      </rPr>
      <t xml:space="preserve">      </t>
    </r>
    <r>
      <rPr>
        <sz val="10"/>
        <rFont val="宋体"/>
        <charset val="134"/>
      </rPr>
      <t>重点企业贷款贴息</t>
    </r>
  </si>
  <si>
    <r>
      <rPr>
        <sz val="10"/>
        <rFont val="Times New Roman"/>
        <charset val="134"/>
      </rPr>
      <t xml:space="preserve">      </t>
    </r>
    <r>
      <rPr>
        <sz val="10"/>
        <rFont val="宋体"/>
        <charset val="134"/>
      </rPr>
      <t>创业担保贷款贴息</t>
    </r>
  </si>
  <si>
    <r>
      <rPr>
        <sz val="10"/>
        <rFont val="Times New Roman"/>
        <charset val="134"/>
      </rPr>
      <t xml:space="preserve">      </t>
    </r>
    <r>
      <rPr>
        <sz val="10"/>
        <rFont val="宋体"/>
        <charset val="134"/>
      </rPr>
      <t>援企稳岗补贴</t>
    </r>
  </si>
  <si>
    <r>
      <rPr>
        <sz val="10"/>
        <rFont val="Times New Roman"/>
        <charset val="134"/>
      </rPr>
      <t xml:space="preserve">      </t>
    </r>
    <r>
      <rPr>
        <sz val="10"/>
        <rFont val="宋体"/>
        <charset val="134"/>
      </rPr>
      <t>困难群众基本生活补助</t>
    </r>
  </si>
  <si>
    <r>
      <rPr>
        <sz val="10"/>
        <rFont val="Times New Roman"/>
        <charset val="134"/>
      </rPr>
      <t xml:space="preserve">      </t>
    </r>
    <r>
      <rPr>
        <sz val="10"/>
        <rFont val="宋体"/>
        <charset val="134"/>
      </rPr>
      <t>其他抗疫相关支出</t>
    </r>
  </si>
  <si>
    <r>
      <rPr>
        <sz val="11"/>
        <rFont val="Times New Roman"/>
        <charset val="134"/>
      </rPr>
      <t xml:space="preserve">  </t>
    </r>
    <r>
      <rPr>
        <sz val="11"/>
        <rFont val="宋体"/>
        <charset val="134"/>
      </rPr>
      <t>政府性基金转移支付</t>
    </r>
  </si>
  <si>
    <r>
      <rPr>
        <sz val="11"/>
        <rFont val="Times New Roman"/>
        <charset val="134"/>
      </rPr>
      <t xml:space="preserve">    </t>
    </r>
    <r>
      <rPr>
        <sz val="11"/>
        <rFont val="宋体"/>
        <charset val="134"/>
      </rPr>
      <t>政府性基金补助支出</t>
    </r>
  </si>
  <si>
    <r>
      <rPr>
        <sz val="11"/>
        <rFont val="Times New Roman"/>
        <charset val="134"/>
      </rPr>
      <t xml:space="preserve">    </t>
    </r>
    <r>
      <rPr>
        <sz val="11"/>
        <rFont val="宋体"/>
        <charset val="134"/>
      </rPr>
      <t>政府性基金上解支出</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</si>
  <si>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</si>
  <si>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年终结余</t>
    </r>
  </si>
  <si>
    <r>
      <rPr>
        <sz val="11"/>
        <rFont val="Times New Roman"/>
        <charset val="134"/>
      </rPr>
      <t xml:space="preserve"> </t>
    </r>
    <r>
      <rPr>
        <sz val="11"/>
        <rFont val="宋体"/>
        <charset val="134"/>
      </rPr>
      <t>地方政府专项债务还本支出</t>
    </r>
  </si>
  <si>
    <r>
      <rPr>
        <sz val="11"/>
        <rFont val="Times New Roman"/>
        <charset val="134"/>
      </rPr>
      <t xml:space="preserve"> </t>
    </r>
    <r>
      <rPr>
        <sz val="11"/>
        <rFont val="宋体"/>
        <charset val="134"/>
      </rPr>
      <t>地方政府专项债务转贷支出</t>
    </r>
  </si>
  <si>
    <t>支出总计</t>
  </si>
  <si>
    <t>表11</t>
  </si>
  <si>
    <t>2026年政府性基金转移支付预算分项目表</t>
  </si>
  <si>
    <t>本年预算数</t>
  </si>
  <si>
    <r>
      <rPr>
        <sz val="11"/>
        <rFont val="黑体"/>
        <charset val="134"/>
      </rPr>
      <t>预算数为上年执行数的</t>
    </r>
    <r>
      <rPr>
        <sz val="11"/>
        <rFont val="Times New Roman"/>
        <charset val="134"/>
      </rPr>
      <t>%</t>
    </r>
  </si>
  <si>
    <t>一、文化旅游体育与传媒支出</t>
  </si>
  <si>
    <r>
      <rPr>
        <sz val="11"/>
        <rFont val="Times New Roman"/>
        <charset val="134"/>
      </rPr>
      <t xml:space="preserve">    </t>
    </r>
    <r>
      <rPr>
        <sz val="11"/>
        <rFont val="宋体"/>
        <charset val="134"/>
      </rPr>
      <t>国家电影事业发展专项资金安排的支出</t>
    </r>
  </si>
  <si>
    <r>
      <rPr>
        <sz val="11"/>
        <rFont val="Times New Roman"/>
        <charset val="134"/>
      </rPr>
      <t xml:space="preserve">    </t>
    </r>
    <r>
      <rPr>
        <sz val="11"/>
        <rFont val="宋体"/>
        <charset val="134"/>
      </rPr>
      <t>旅游发展基金支出</t>
    </r>
  </si>
  <si>
    <r>
      <rPr>
        <sz val="11"/>
        <rFont val="Times New Roman"/>
        <charset val="134"/>
      </rPr>
      <t xml:space="preserve">    </t>
    </r>
    <r>
      <rPr>
        <sz val="11"/>
        <rFont val="宋体"/>
        <charset val="134"/>
      </rPr>
      <t>国家电影事业发展专项资金对应专项债务收入安排的支出</t>
    </r>
  </si>
  <si>
    <t>二、社会保障和就业支出</t>
  </si>
  <si>
    <r>
      <rPr>
        <sz val="11"/>
        <rFont val="Times New Roman"/>
        <charset val="134"/>
      </rPr>
      <t xml:space="preserve">    </t>
    </r>
    <r>
      <rPr>
        <sz val="11"/>
        <rFont val="宋体"/>
        <charset val="134"/>
      </rPr>
      <t>大中型水库移民后期扶持基金支出</t>
    </r>
  </si>
  <si>
    <r>
      <rPr>
        <sz val="11"/>
        <rFont val="Times New Roman"/>
        <charset val="134"/>
      </rPr>
      <t xml:space="preserve">    </t>
    </r>
    <r>
      <rPr>
        <sz val="11"/>
        <rFont val="宋体"/>
        <charset val="134"/>
      </rPr>
      <t>小型水库移民扶助基金安排的支出</t>
    </r>
  </si>
  <si>
    <r>
      <rPr>
        <sz val="11"/>
        <rFont val="Times New Roman"/>
        <charset val="134"/>
      </rPr>
      <t xml:space="preserve">    </t>
    </r>
    <r>
      <rPr>
        <sz val="11"/>
        <rFont val="宋体"/>
        <charset val="134"/>
      </rPr>
      <t>小型水库移民扶助基金对应专项债务收入安排的支出</t>
    </r>
  </si>
  <si>
    <t>三、节能环保支出</t>
  </si>
  <si>
    <r>
      <rPr>
        <sz val="11"/>
        <rFont val="Times New Roman"/>
        <charset val="134"/>
      </rPr>
      <t xml:space="preserve">    </t>
    </r>
    <r>
      <rPr>
        <sz val="11"/>
        <rFont val="宋体"/>
        <charset val="134"/>
      </rPr>
      <t>可再生能源电价附加收入安排的支出</t>
    </r>
  </si>
  <si>
    <r>
      <rPr>
        <sz val="11"/>
        <rFont val="Times New Roman"/>
        <charset val="134"/>
      </rPr>
      <t xml:space="preserve">    </t>
    </r>
    <r>
      <rPr>
        <sz val="11"/>
        <rFont val="宋体"/>
        <charset val="134"/>
      </rPr>
      <t>废弃电器电子产品处理基金支出</t>
    </r>
  </si>
  <si>
    <t>四、城乡社区支出</t>
  </si>
  <si>
    <r>
      <rPr>
        <sz val="11"/>
        <rFont val="Times New Roman"/>
        <charset val="134"/>
      </rPr>
      <t xml:space="preserve">    </t>
    </r>
    <r>
      <rPr>
        <sz val="11"/>
        <rFont val="宋体"/>
        <charset val="134"/>
      </rPr>
      <t>国有土地使用权出让收入及对应专项债务收入安排的支出</t>
    </r>
  </si>
  <si>
    <r>
      <rPr>
        <sz val="11"/>
        <rFont val="Times New Roman"/>
        <charset val="134"/>
      </rPr>
      <t xml:space="preserve">    </t>
    </r>
    <r>
      <rPr>
        <sz val="11"/>
        <rFont val="宋体"/>
        <charset val="134"/>
      </rPr>
      <t>国有土地收益基金及对应专项债务收入安排的支出</t>
    </r>
  </si>
  <si>
    <r>
      <rPr>
        <sz val="11"/>
        <rFont val="Times New Roman"/>
        <charset val="134"/>
      </rPr>
      <t xml:space="preserve">    </t>
    </r>
    <r>
      <rPr>
        <sz val="11"/>
        <rFont val="宋体"/>
        <charset val="134"/>
      </rPr>
      <t>农业土地开发资金安排的支出</t>
    </r>
  </si>
  <si>
    <r>
      <rPr>
        <sz val="11"/>
        <rFont val="Times New Roman"/>
        <charset val="134"/>
      </rPr>
      <t xml:space="preserve">    </t>
    </r>
    <r>
      <rPr>
        <sz val="11"/>
        <rFont val="宋体"/>
        <charset val="134"/>
      </rPr>
      <t>城市基础设施配套费安排的支出</t>
    </r>
  </si>
  <si>
    <r>
      <rPr>
        <sz val="11"/>
        <rFont val="Times New Roman"/>
        <charset val="134"/>
      </rPr>
      <t xml:space="preserve">    </t>
    </r>
    <r>
      <rPr>
        <sz val="11"/>
        <rFont val="宋体"/>
        <charset val="134"/>
      </rPr>
      <t>污水处理费收入安排的支出</t>
    </r>
  </si>
  <si>
    <r>
      <rPr>
        <sz val="11"/>
        <rFont val="Times New Roman"/>
        <charset val="134"/>
      </rPr>
      <t xml:space="preserve">    </t>
    </r>
    <r>
      <rPr>
        <sz val="11"/>
        <rFont val="宋体"/>
        <charset val="134"/>
      </rPr>
      <t>土地储备专项债券收入安排的支出</t>
    </r>
  </si>
  <si>
    <r>
      <rPr>
        <sz val="11"/>
        <rFont val="Times New Roman"/>
        <charset val="134"/>
      </rPr>
      <t xml:space="preserve">    </t>
    </r>
    <r>
      <rPr>
        <sz val="11"/>
        <rFont val="宋体"/>
        <charset val="134"/>
      </rPr>
      <t>棚户区改造专项债券收入安排的支出</t>
    </r>
  </si>
  <si>
    <r>
      <rPr>
        <sz val="11"/>
        <rFont val="Times New Roman"/>
        <charset val="134"/>
      </rPr>
      <t xml:space="preserve">    </t>
    </r>
    <r>
      <rPr>
        <sz val="11"/>
        <rFont val="宋体"/>
        <charset val="134"/>
      </rPr>
      <t>城市基础设施配套费对应专项债务收入安排的支出</t>
    </r>
  </si>
  <si>
    <r>
      <rPr>
        <sz val="11"/>
        <rFont val="Times New Roman"/>
        <charset val="134"/>
      </rPr>
      <t xml:space="preserve">    </t>
    </r>
    <r>
      <rPr>
        <sz val="11"/>
        <rFont val="宋体"/>
        <charset val="134"/>
      </rPr>
      <t>污水处理费对应专项债务收入安排的支出</t>
    </r>
  </si>
  <si>
    <t>五、农林水支出</t>
  </si>
  <si>
    <r>
      <rPr>
        <sz val="11"/>
        <rFont val="Times New Roman"/>
        <charset val="134"/>
      </rPr>
      <t xml:space="preserve">    </t>
    </r>
    <r>
      <rPr>
        <sz val="11"/>
        <rFont val="宋体"/>
        <charset val="134"/>
      </rPr>
      <t>大中型水库库区基金安排的支出</t>
    </r>
  </si>
  <si>
    <r>
      <rPr>
        <sz val="11"/>
        <rFont val="Times New Roman"/>
        <charset val="134"/>
      </rPr>
      <t xml:space="preserve">    </t>
    </r>
    <r>
      <rPr>
        <sz val="11"/>
        <rFont val="宋体"/>
        <charset val="134"/>
      </rPr>
      <t>三峡水库库区基金支出</t>
    </r>
  </si>
  <si>
    <r>
      <rPr>
        <sz val="11"/>
        <rFont val="Times New Roman"/>
        <charset val="134"/>
      </rPr>
      <t xml:space="preserve">    </t>
    </r>
    <r>
      <rPr>
        <sz val="11"/>
        <rFont val="宋体"/>
        <charset val="134"/>
      </rPr>
      <t>国家重大水利工程建设基金安排的支出</t>
    </r>
  </si>
  <si>
    <r>
      <rPr>
        <sz val="11"/>
        <rFont val="Times New Roman"/>
        <charset val="134"/>
      </rPr>
      <t xml:space="preserve">    </t>
    </r>
    <r>
      <rPr>
        <sz val="11"/>
        <rFont val="宋体"/>
        <charset val="134"/>
      </rPr>
      <t>大中型水库库区基金对应专项债务收入安排的支出</t>
    </r>
  </si>
  <si>
    <r>
      <rPr>
        <sz val="11"/>
        <rFont val="Times New Roman"/>
        <charset val="134"/>
      </rPr>
      <t xml:space="preserve">    </t>
    </r>
    <r>
      <rPr>
        <sz val="11"/>
        <rFont val="宋体"/>
        <charset val="134"/>
      </rPr>
      <t>国家重大水利工程建设基金对应专项债务收入安排的支出</t>
    </r>
  </si>
  <si>
    <t>六、交通运输支出</t>
  </si>
  <si>
    <r>
      <rPr>
        <sz val="11"/>
        <rFont val="Times New Roman"/>
        <charset val="134"/>
      </rPr>
      <t xml:space="preserve">    </t>
    </r>
    <r>
      <rPr>
        <sz val="11"/>
        <rFont val="宋体"/>
        <charset val="134"/>
      </rPr>
      <t>海南省高等级公路车辆通行附加费安排的支出</t>
    </r>
  </si>
  <si>
    <r>
      <rPr>
        <sz val="11"/>
        <rFont val="Times New Roman"/>
        <charset val="134"/>
      </rPr>
      <t xml:space="preserve">    </t>
    </r>
    <r>
      <rPr>
        <sz val="11"/>
        <rFont val="宋体"/>
        <charset val="134"/>
      </rPr>
      <t>车辆通行费安排的支出</t>
    </r>
  </si>
  <si>
    <r>
      <rPr>
        <sz val="11"/>
        <rFont val="Times New Roman"/>
        <charset val="134"/>
      </rPr>
      <t xml:space="preserve">    </t>
    </r>
    <r>
      <rPr>
        <sz val="11"/>
        <rFont val="宋体"/>
        <charset val="134"/>
      </rPr>
      <t>港口建设费安排的支出</t>
    </r>
  </si>
  <si>
    <r>
      <rPr>
        <sz val="11"/>
        <rFont val="Times New Roman"/>
        <charset val="134"/>
      </rPr>
      <t xml:space="preserve">    </t>
    </r>
    <r>
      <rPr>
        <sz val="11"/>
        <rFont val="宋体"/>
        <charset val="134"/>
      </rPr>
      <t>铁路建设基金支出</t>
    </r>
  </si>
  <si>
    <r>
      <rPr>
        <sz val="11"/>
        <rFont val="Times New Roman"/>
        <charset val="134"/>
      </rPr>
      <t xml:space="preserve">    </t>
    </r>
    <r>
      <rPr>
        <sz val="11"/>
        <rFont val="宋体"/>
        <charset val="134"/>
      </rPr>
      <t>船舶油污损害赔偿基金支出</t>
    </r>
  </si>
  <si>
    <r>
      <rPr>
        <sz val="11"/>
        <rFont val="Times New Roman"/>
        <charset val="134"/>
      </rPr>
      <t xml:space="preserve">    </t>
    </r>
    <r>
      <rPr>
        <sz val="11"/>
        <rFont val="宋体"/>
        <charset val="134"/>
      </rPr>
      <t>民航发展基金支出</t>
    </r>
  </si>
  <si>
    <r>
      <rPr>
        <sz val="11"/>
        <rFont val="Times New Roman"/>
        <charset val="134"/>
      </rPr>
      <t xml:space="preserve">    </t>
    </r>
    <r>
      <rPr>
        <sz val="11"/>
        <rFont val="宋体"/>
        <charset val="134"/>
      </rPr>
      <t>海南省高等级公路车辆通行附加费对应专项债务收入安排的支出</t>
    </r>
  </si>
  <si>
    <r>
      <rPr>
        <sz val="11"/>
        <rFont val="Times New Roman"/>
        <charset val="134"/>
      </rPr>
      <t xml:space="preserve">    </t>
    </r>
    <r>
      <rPr>
        <sz val="11"/>
        <rFont val="宋体"/>
        <charset val="134"/>
      </rPr>
      <t>政府收费公路专项债券收入安排的支出</t>
    </r>
  </si>
  <si>
    <r>
      <rPr>
        <sz val="11"/>
        <rFont val="Times New Roman"/>
        <charset val="134"/>
      </rPr>
      <t xml:space="preserve">    </t>
    </r>
    <r>
      <rPr>
        <sz val="11"/>
        <rFont val="宋体"/>
        <charset val="134"/>
      </rPr>
      <t>车辆通行费对应专项债务收入安排的支出</t>
    </r>
  </si>
  <si>
    <r>
      <rPr>
        <sz val="11"/>
        <rFont val="Times New Roman"/>
        <charset val="134"/>
      </rPr>
      <t xml:space="preserve">    </t>
    </r>
    <r>
      <rPr>
        <sz val="11"/>
        <rFont val="宋体"/>
        <charset val="134"/>
      </rPr>
      <t>港口建设费对应专项债务收入安排的支出</t>
    </r>
  </si>
  <si>
    <t>七、资源勘探信息等支出</t>
  </si>
  <si>
    <r>
      <rPr>
        <sz val="11"/>
        <rFont val="Times New Roman"/>
        <charset val="134"/>
      </rPr>
      <t xml:space="preserve">    </t>
    </r>
    <r>
      <rPr>
        <sz val="11"/>
        <rFont val="宋体"/>
        <charset val="134"/>
      </rPr>
      <t>农网还贷资金支出</t>
    </r>
  </si>
  <si>
    <t>九、其他支出</t>
  </si>
  <si>
    <r>
      <rPr>
        <sz val="11"/>
        <rFont val="Times New Roman"/>
        <charset val="134"/>
      </rPr>
      <t xml:space="preserve">    </t>
    </r>
    <r>
      <rPr>
        <sz val="11"/>
        <rFont val="宋体"/>
        <charset val="134"/>
      </rPr>
      <t>其他政府性基金及对应专项债务收入安排的支出</t>
    </r>
  </si>
  <si>
    <r>
      <rPr>
        <sz val="11"/>
        <rFont val="Times New Roman"/>
        <charset val="134"/>
      </rPr>
      <t xml:space="preserve">    </t>
    </r>
    <r>
      <rPr>
        <sz val="11"/>
        <rFont val="宋体"/>
        <charset val="134"/>
      </rPr>
      <t>彩票发行销售机构业务费安排的支出</t>
    </r>
  </si>
  <si>
    <r>
      <rPr>
        <sz val="11"/>
        <rFont val="Times New Roman"/>
        <charset val="134"/>
      </rPr>
      <t xml:space="preserve">    </t>
    </r>
    <r>
      <rPr>
        <sz val="11"/>
        <rFont val="宋体"/>
        <charset val="134"/>
      </rPr>
      <t>彩票公益金安排的支出</t>
    </r>
  </si>
  <si>
    <t>十、债务付息支出</t>
  </si>
  <si>
    <t>十一、债务发行费用支出</t>
  </si>
  <si>
    <t>十二、抗疫特别国债安排的支出</t>
  </si>
  <si>
    <r>
      <rPr>
        <b/>
        <sz val="11"/>
        <rFont val="宋体"/>
        <charset val="134"/>
      </rPr>
      <t>支出总计</t>
    </r>
  </si>
  <si>
    <t>注：县级政府没有对下转移支付的职能，因此转移支付预算分项目表为空表</t>
  </si>
  <si>
    <t>表12</t>
  </si>
  <si>
    <t>2026年政府性基金转移支付预算分地区表</t>
  </si>
  <si>
    <t>道县</t>
  </si>
  <si>
    <t>注：县级政府没有对下转移支付的职能，因此转移支付预算分地项目表为空表</t>
  </si>
  <si>
    <t>表13</t>
  </si>
  <si>
    <t>2026年国有资本经营收入预算表</t>
  </si>
  <si>
    <t>一、利润收入</t>
  </si>
  <si>
    <t>二、股利、股息收入</t>
  </si>
  <si>
    <t>三、产权转让收入</t>
  </si>
  <si>
    <t>四、清算收入</t>
  </si>
  <si>
    <t>五、其他国有资本经营预算收入</t>
  </si>
  <si>
    <t>国有资本经营预算转移支付收入</t>
  </si>
  <si>
    <t>国有资本经营预算上解收入</t>
  </si>
  <si>
    <r>
      <rPr>
        <sz val="11"/>
        <rFont val="宋体"/>
        <charset val="134"/>
      </rPr>
      <t>表</t>
    </r>
    <r>
      <rPr>
        <sz val="11"/>
        <rFont val="Times New Roman"/>
        <charset val="134"/>
      </rPr>
      <t>14</t>
    </r>
  </si>
  <si>
    <t>2026年国有资本经营支出预算表</t>
  </si>
  <si>
    <r>
      <rPr>
        <b/>
        <sz val="11"/>
        <rFont val="宋体"/>
        <charset val="134"/>
      </rPr>
      <t>项</t>
    </r>
    <r>
      <rPr>
        <b/>
        <sz val="11"/>
        <rFont val="Times New Roman"/>
        <charset val="134"/>
      </rPr>
      <t xml:space="preserve">      </t>
    </r>
    <r>
      <rPr>
        <b/>
        <sz val="11"/>
        <rFont val="宋体"/>
        <charset val="134"/>
      </rPr>
      <t>目</t>
    </r>
  </si>
  <si>
    <r>
      <rPr>
        <sz val="11"/>
        <rFont val="宋体"/>
        <charset val="134"/>
      </rPr>
      <t>一、补充全国社会保障基金</t>
    </r>
  </si>
  <si>
    <r>
      <rPr>
        <sz val="11"/>
        <rFont val="Times New Roman"/>
        <charset val="134"/>
      </rPr>
      <t xml:space="preserve">      </t>
    </r>
    <r>
      <rPr>
        <sz val="11"/>
        <rFont val="宋体"/>
        <charset val="134"/>
      </rPr>
      <t>国有资本经营预算补充社保基金支出</t>
    </r>
  </si>
  <si>
    <r>
      <rPr>
        <sz val="11"/>
        <rFont val="宋体"/>
        <charset val="134"/>
      </rPr>
      <t>二、解决历史遗留问题及改革成本支出</t>
    </r>
  </si>
  <si>
    <r>
      <rPr>
        <sz val="11"/>
        <rFont val="Times New Roman"/>
        <charset val="134"/>
      </rPr>
      <t xml:space="preserve">      </t>
    </r>
    <r>
      <rPr>
        <sz val="11"/>
        <rFont val="宋体"/>
        <charset val="134"/>
      </rPr>
      <t>厂办大集体改革支出</t>
    </r>
  </si>
  <si>
    <r>
      <rPr>
        <sz val="11"/>
        <rFont val="Times New Roman"/>
        <charset val="134"/>
      </rPr>
      <t xml:space="preserve">      “</t>
    </r>
    <r>
      <rPr>
        <sz val="11"/>
        <rFont val="宋体"/>
        <charset val="134"/>
      </rPr>
      <t>三供一业</t>
    </r>
    <r>
      <rPr>
        <sz val="11"/>
        <rFont val="Times New Roman"/>
        <charset val="134"/>
      </rPr>
      <t>”</t>
    </r>
    <r>
      <rPr>
        <sz val="11"/>
        <rFont val="宋体"/>
        <charset val="134"/>
      </rPr>
      <t>移交补助支出</t>
    </r>
  </si>
  <si>
    <r>
      <rPr>
        <sz val="11"/>
        <rFont val="Times New Roman"/>
        <charset val="134"/>
      </rPr>
      <t xml:space="preserve">     </t>
    </r>
    <r>
      <rPr>
        <sz val="11"/>
        <rFont val="宋体"/>
        <charset val="134"/>
      </rPr>
      <t>国有企业退休人员社会化管理补助支出</t>
    </r>
  </si>
  <si>
    <r>
      <rPr>
        <sz val="11"/>
        <rFont val="宋体"/>
        <charset val="134"/>
      </rPr>
      <t>三、国有企业资本金注入</t>
    </r>
  </si>
  <si>
    <r>
      <rPr>
        <sz val="11"/>
        <rFont val="Times New Roman"/>
        <charset val="134"/>
      </rPr>
      <t xml:space="preserve">      </t>
    </r>
    <r>
      <rPr>
        <sz val="11"/>
        <rFont val="宋体"/>
        <charset val="134"/>
      </rPr>
      <t>国有经济结构调整支出</t>
    </r>
  </si>
  <si>
    <t xml:space="preserve">      ……</t>
  </si>
  <si>
    <r>
      <rPr>
        <sz val="11"/>
        <rFont val="宋体"/>
        <charset val="134"/>
      </rPr>
      <t>四、国有企业政策性补贴</t>
    </r>
  </si>
  <si>
    <r>
      <rPr>
        <sz val="11"/>
        <rFont val="Times New Roman"/>
        <charset val="134"/>
      </rPr>
      <t xml:space="preserve">      </t>
    </r>
    <r>
      <rPr>
        <sz val="11"/>
        <rFont val="宋体"/>
        <charset val="134"/>
      </rPr>
      <t>国有企业政策性补贴</t>
    </r>
  </si>
  <si>
    <r>
      <rPr>
        <sz val="11"/>
        <rFont val="宋体"/>
        <charset val="134"/>
      </rPr>
      <t>五、金融国有资本经营预算支出</t>
    </r>
  </si>
  <si>
    <r>
      <rPr>
        <sz val="11"/>
        <rFont val="Times New Roman"/>
        <charset val="134"/>
      </rPr>
      <t xml:space="preserve">      </t>
    </r>
    <r>
      <rPr>
        <sz val="11"/>
        <rFont val="宋体"/>
        <charset val="134"/>
      </rPr>
      <t>资本支出</t>
    </r>
  </si>
  <si>
    <r>
      <rPr>
        <sz val="11"/>
        <rFont val="宋体"/>
        <charset val="134"/>
      </rPr>
      <t>六、其他国有资本经营预算支出</t>
    </r>
  </si>
  <si>
    <r>
      <rPr>
        <sz val="11"/>
        <rFont val="Times New Roman"/>
        <charset val="134"/>
      </rPr>
      <t xml:space="preserve">      </t>
    </r>
    <r>
      <rPr>
        <sz val="11"/>
        <rFont val="宋体"/>
        <charset val="134"/>
      </rPr>
      <t>其他国有资本经营预算支出</t>
    </r>
  </si>
  <si>
    <r>
      <rPr>
        <b/>
        <sz val="11"/>
        <rFont val="黑体"/>
        <charset val="134"/>
      </rPr>
      <t>本级支出合计</t>
    </r>
  </si>
  <si>
    <r>
      <rPr>
        <b/>
        <sz val="11"/>
        <rFont val="黑体"/>
        <charset val="134"/>
      </rPr>
      <t>转移性支出</t>
    </r>
  </si>
  <si>
    <r>
      <rPr>
        <sz val="12"/>
        <rFont val="Times New Roman"/>
        <charset val="134"/>
      </rPr>
      <t xml:space="preserve">  </t>
    </r>
    <r>
      <rPr>
        <sz val="12"/>
        <rFont val="宋体"/>
        <charset val="134"/>
      </rPr>
      <t>国有资本经营预算转移支付支出</t>
    </r>
  </si>
  <si>
    <r>
      <rPr>
        <sz val="11"/>
        <rFont val="Times New Roman"/>
        <charset val="134"/>
      </rPr>
      <t xml:space="preserve">  </t>
    </r>
    <r>
      <rPr>
        <sz val="11"/>
        <rFont val="宋体"/>
        <charset val="134"/>
      </rPr>
      <t>国有资本经营预算上解支出</t>
    </r>
  </si>
  <si>
    <r>
      <rPr>
        <sz val="11"/>
        <rFont val="Times New Roman"/>
        <charset val="134"/>
      </rPr>
      <t xml:space="preserve">  </t>
    </r>
    <r>
      <rPr>
        <sz val="11"/>
        <rFont val="宋体"/>
        <charset val="134"/>
      </rPr>
      <t>国有资本经营预算调出资金</t>
    </r>
  </si>
  <si>
    <r>
      <rPr>
        <sz val="11"/>
        <rFont val="Times New Roman"/>
        <charset val="134"/>
      </rPr>
      <t xml:space="preserve">  </t>
    </r>
    <r>
      <rPr>
        <sz val="11"/>
        <rFont val="宋体"/>
        <charset val="134"/>
      </rPr>
      <t>年终结转结余</t>
    </r>
  </si>
  <si>
    <r>
      <rPr>
        <b/>
        <sz val="11"/>
        <rFont val="黑体"/>
        <charset val="134"/>
      </rPr>
      <t>支出总计</t>
    </r>
  </si>
  <si>
    <t>表15</t>
  </si>
  <si>
    <r>
      <t>2026</t>
    </r>
    <r>
      <rPr>
        <sz val="16"/>
        <color rgb="FF000000"/>
        <rFont val="方正小标宋简体"/>
        <charset val="134"/>
      </rPr>
      <t>年社会保险基金收入预算表</t>
    </r>
  </si>
  <si>
    <r>
      <rPr>
        <b/>
        <sz val="12"/>
        <color indexed="8"/>
        <rFont val="宋体"/>
        <charset val="134"/>
      </rPr>
      <t>项</t>
    </r>
    <r>
      <rPr>
        <b/>
        <sz val="12"/>
        <color indexed="8"/>
        <rFont val="Times New Roman"/>
        <charset val="134"/>
      </rPr>
      <t xml:space="preserve">        </t>
    </r>
    <r>
      <rPr>
        <b/>
        <sz val="12"/>
        <color indexed="8"/>
        <rFont val="宋体"/>
        <charset val="134"/>
      </rPr>
      <t>目</t>
    </r>
  </si>
  <si>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</si>
  <si>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</si>
  <si>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</si>
  <si>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</si>
  <si>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</si>
  <si>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</si>
  <si>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</si>
  <si>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r>
      <rPr>
        <b/>
        <sz val="12"/>
        <color indexed="8"/>
        <rFont val="宋体"/>
        <charset val="134"/>
      </rPr>
      <t>一、收入</t>
    </r>
  </si>
  <si>
    <r>
      <rPr>
        <sz val="11"/>
        <color indexed="8"/>
        <rFont val="Times New Roman"/>
        <charset val="1"/>
      </rPr>
      <t xml:space="preserve">    </t>
    </r>
    <r>
      <rPr>
        <sz val="11"/>
        <color indexed="8"/>
        <rFont val="宋体"/>
        <charset val="1"/>
      </rPr>
      <t>其中</t>
    </r>
    <r>
      <rPr>
        <sz val="11"/>
        <color indexed="8"/>
        <rFont val="Times New Roman"/>
        <charset val="1"/>
      </rPr>
      <t>:1.</t>
    </r>
    <r>
      <rPr>
        <sz val="11"/>
        <color indexed="8"/>
        <rFont val="宋体"/>
        <charset val="1"/>
      </rPr>
      <t>社会保险费收入</t>
    </r>
  </si>
  <si>
    <r>
      <rPr>
        <sz val="11"/>
        <color indexed="8"/>
        <rFont val="Times New Roman"/>
        <charset val="1"/>
      </rPr>
      <t xml:space="preserve">         2.</t>
    </r>
    <r>
      <rPr>
        <sz val="11"/>
        <color indexed="8"/>
        <rFont val="宋体"/>
        <charset val="1"/>
      </rPr>
      <t>财政补贴收入</t>
    </r>
  </si>
  <si>
    <r>
      <rPr>
        <sz val="11"/>
        <color indexed="8"/>
        <rFont val="Times New Roman"/>
        <charset val="1"/>
      </rPr>
      <t xml:space="preserve">         3.</t>
    </r>
    <r>
      <rPr>
        <sz val="11"/>
        <color indexed="8"/>
        <rFont val="宋体"/>
        <charset val="1"/>
      </rPr>
      <t>利息收入</t>
    </r>
  </si>
  <si>
    <r>
      <rPr>
        <sz val="11"/>
        <color indexed="8"/>
        <rFont val="Times New Roman"/>
        <charset val="1"/>
      </rPr>
      <t xml:space="preserve">         4.</t>
    </r>
    <r>
      <rPr>
        <sz val="11"/>
        <color indexed="8"/>
        <rFont val="宋体"/>
        <charset val="1"/>
      </rPr>
      <t>委托投资收益</t>
    </r>
  </si>
  <si>
    <r>
      <rPr>
        <sz val="11"/>
        <color indexed="8"/>
        <rFont val="Times New Roman"/>
        <charset val="1"/>
      </rPr>
      <t xml:space="preserve">         5.</t>
    </r>
    <r>
      <rPr>
        <sz val="11"/>
        <color indexed="8"/>
        <rFont val="宋体"/>
        <charset val="1"/>
      </rPr>
      <t>转移收入</t>
    </r>
  </si>
  <si>
    <r>
      <rPr>
        <sz val="11"/>
        <color indexed="8"/>
        <rFont val="Times New Roman"/>
        <charset val="1"/>
      </rPr>
      <t xml:space="preserve">         6.</t>
    </r>
    <r>
      <rPr>
        <sz val="11"/>
        <color indexed="8"/>
        <rFont val="宋体"/>
        <charset val="1"/>
      </rPr>
      <t>其他收入</t>
    </r>
  </si>
  <si>
    <r>
      <rPr>
        <sz val="11"/>
        <color indexed="8"/>
        <rFont val="Times New Roman"/>
        <charset val="1"/>
      </rPr>
      <t xml:space="preserve">         7.</t>
    </r>
    <r>
      <rPr>
        <sz val="11"/>
        <color indexed="8"/>
        <rFont val="宋体"/>
        <charset val="1"/>
      </rPr>
      <t>全国统筹调剂资金收入（省级专用）</t>
    </r>
  </si>
  <si>
    <r>
      <rPr>
        <sz val="11"/>
        <color indexed="8"/>
        <rFont val="Times New Roman"/>
        <charset val="1"/>
      </rPr>
      <t xml:space="preserve">         8.</t>
    </r>
    <r>
      <rPr>
        <sz val="11"/>
        <color indexed="8"/>
        <rFont val="宋体"/>
        <charset val="1"/>
      </rPr>
      <t>全国统筹调剂资金收入（中央专用</t>
    </r>
    <r>
      <rPr>
        <sz val="11"/>
        <color indexed="8"/>
        <rFont val="Times New Roman"/>
        <charset val="1"/>
      </rPr>
      <t>)</t>
    </r>
  </si>
  <si>
    <t>二、上年结余（执行数）</t>
  </si>
  <si>
    <t xml:space="preserve">  合  计</t>
  </si>
  <si>
    <t>表16</t>
  </si>
  <si>
    <t>2026年社会保险基金支出预算表</t>
  </si>
  <si>
    <r>
      <rPr>
        <b/>
        <sz val="12"/>
        <color indexed="8"/>
        <rFont val="宋体"/>
        <charset val="134"/>
      </rPr>
      <t>合计</t>
    </r>
  </si>
  <si>
    <t>工伤保险
基金</t>
  </si>
  <si>
    <t>失业保险
基金</t>
  </si>
  <si>
    <t>一、支出</t>
  </si>
  <si>
    <r>
      <rPr>
        <sz val="11"/>
        <color indexed="8"/>
        <rFont val="Times New Roman"/>
        <charset val="1"/>
      </rPr>
      <t xml:space="preserve">    </t>
    </r>
    <r>
      <rPr>
        <sz val="11"/>
        <color indexed="8"/>
        <rFont val="宋体"/>
        <charset val="1"/>
      </rPr>
      <t>其中</t>
    </r>
    <r>
      <rPr>
        <sz val="11"/>
        <color indexed="8"/>
        <rFont val="Times New Roman"/>
        <charset val="1"/>
      </rPr>
      <t>:1.</t>
    </r>
    <r>
      <rPr>
        <sz val="11"/>
        <color indexed="8"/>
        <rFont val="宋体"/>
        <charset val="1"/>
      </rPr>
      <t>社会保险待遇支出</t>
    </r>
  </si>
  <si>
    <r>
      <rPr>
        <sz val="11"/>
        <color indexed="8"/>
        <rFont val="Times New Roman"/>
        <charset val="1"/>
      </rPr>
      <t xml:space="preserve">         2.</t>
    </r>
    <r>
      <rPr>
        <sz val="11"/>
        <color indexed="8"/>
        <rFont val="宋体"/>
        <charset val="1"/>
      </rPr>
      <t>转移支出</t>
    </r>
  </si>
  <si>
    <r>
      <rPr>
        <sz val="11"/>
        <color indexed="8"/>
        <rFont val="Times New Roman"/>
        <charset val="1"/>
      </rPr>
      <t xml:space="preserve">         3.</t>
    </r>
    <r>
      <rPr>
        <sz val="11"/>
        <color indexed="8"/>
        <rFont val="宋体"/>
        <charset val="1"/>
      </rPr>
      <t>其他支出</t>
    </r>
  </si>
  <si>
    <r>
      <rPr>
        <sz val="11"/>
        <color indexed="8"/>
        <rFont val="Times New Roman"/>
        <charset val="1"/>
      </rPr>
      <t xml:space="preserve">         4.</t>
    </r>
    <r>
      <rPr>
        <sz val="11"/>
        <color indexed="8"/>
        <rFont val="宋体"/>
        <charset val="1"/>
      </rPr>
      <t>全国统筹调剂资金支出（中央专用）</t>
    </r>
  </si>
  <si>
    <r>
      <rPr>
        <sz val="11"/>
        <color indexed="8"/>
        <rFont val="Times New Roman"/>
        <charset val="1"/>
      </rPr>
      <t xml:space="preserve">         5.</t>
    </r>
    <r>
      <rPr>
        <sz val="11"/>
        <color indexed="8"/>
        <rFont val="宋体"/>
        <charset val="1"/>
      </rPr>
      <t>全国统筹调剂资金支出（省级专用）</t>
    </r>
  </si>
  <si>
    <t>二、本年收支结余</t>
  </si>
  <si>
    <t>三、年末滚存结余</t>
  </si>
  <si>
    <r>
      <rPr>
        <sz val="11"/>
        <rFont val="宋体"/>
        <charset val="134"/>
      </rPr>
      <t>表</t>
    </r>
    <r>
      <rPr>
        <sz val="11"/>
        <rFont val="Times New Roman"/>
        <charset val="134"/>
      </rPr>
      <t>17</t>
    </r>
  </si>
  <si>
    <t>2026年地方政府一般债务限额和余额情况表</t>
  </si>
  <si>
    <t>单位：亿元</t>
  </si>
  <si>
    <t>项           目</t>
  </si>
  <si>
    <t>一般债务</t>
  </si>
  <si>
    <t>一、2025年地方政府债务限额</t>
  </si>
  <si>
    <t>二、2025年地方政府债务余额</t>
  </si>
  <si>
    <t>三、2025年地方政府债券发行额</t>
  </si>
  <si>
    <t>四、2025年地方政府债券还本预计执行额</t>
  </si>
  <si>
    <t>五、2025年地方政府债券付息预计执行额</t>
  </si>
  <si>
    <t>六、2026年地方政府债券还本预算数</t>
  </si>
  <si>
    <t>七、2026年地方政府债券付息预算数</t>
  </si>
  <si>
    <t>注：2024年地方政府债券发行额指的是2024年收到省代我县发行的债券转贷收入（含新增债券和置换债券）；根据《地方政府一般债券发行管理暂行办法》（财库〔2015〕64号）规定，在未收到上级财政下达债券额度通知的情况下，各县市区不允许将新增债券数额列入年初预算，只能在明确当年新增债券额度后列入当年的调整预算。</t>
  </si>
  <si>
    <r>
      <rPr>
        <sz val="11"/>
        <rFont val="宋体"/>
        <charset val="134"/>
      </rPr>
      <t>表</t>
    </r>
    <r>
      <rPr>
        <sz val="11"/>
        <rFont val="Times New Roman"/>
        <charset val="134"/>
      </rPr>
      <t>18</t>
    </r>
  </si>
  <si>
    <t>2026年地方政府专项债务限额和余额情况表</t>
  </si>
  <si>
    <t>专项债务</t>
  </si>
  <si>
    <t>表19</t>
  </si>
  <si>
    <t>道县2026年“三公”经费预算情况统计表</t>
  </si>
  <si>
    <t>上年预算数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</si>
  <si>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</si>
  <si>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</si>
  <si>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</si>
  <si>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</si>
  <si>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t>
    </r>
    <r>
      <rPr>
        <sz val="12"/>
        <rFont val="宋体"/>
        <charset val="134"/>
      </rPr>
      <t>（2）公务用车购置</t>
    </r>
  </si>
  <si>
    <r>
      <rPr>
        <sz val="11"/>
        <rFont val="宋体"/>
        <charset val="134"/>
      </rPr>
      <t>注：1、按照党中央、国务院有关文件及部门预算管理有关规定，“三公”经费包括因公出国（境）费、公务用车购置及运行费和公务接待费。（1）因公出国（境）费，指单位工作人员公务出国（境）的住宿费、差旅费、伙食补助费、杂费、培训费等支出。（2）公务用车购置及运行费，指单位公务用车购置费及租用费、燃料费、维修费、过路过桥费、保险费、安全奖励费用等支出，公务用车指用于履行公务的机动车辆，包</t>
    </r>
    <r>
      <rPr>
        <sz val="11"/>
        <color rgb="FF000000"/>
        <rFont val="宋体"/>
        <charset val="134"/>
      </rPr>
      <t>括领导干部</t>
    </r>
    <r>
      <rPr>
        <sz val="11"/>
        <rFont val="宋体"/>
        <charset val="134"/>
      </rPr>
      <t>专车、一般公务用车和执法执勤用车。（3）公务接待费，指单位按规定开支的各类公务接待（含外宾接待）支出。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</si>
</sst>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_ "/>
    <numFmt numFmtId="179" formatCode="0.00_);[Red]\(0.00\)"/>
    <numFmt numFmtId="180" formatCode="0_ "/>
    <numFmt numFmtId="181" formatCode="#,##0_ ;\-#,##0;;"/>
    <numFmt numFmtId="182" formatCode="0.0"/>
    <numFmt numFmtId="183" formatCode="#,##0_ "/>
    <numFmt numFmtId="184" formatCode="#,##0_);[Red]\(#,##0\)"/>
    <numFmt numFmtId="185" formatCode="0_);[Red]\(0\)"/>
    <numFmt numFmtId="186" formatCode=";;"/>
    <numFmt numFmtId="187" formatCode="0.0%"/>
  </numFmts>
  <fonts count="71">
    <font>
      <sz val="12"/>
      <name val="宋体"/>
      <charset val="134"/>
    </font>
    <font>
      <sz val="12"/>
      <name val="楷体_GB2312"/>
      <charset val="134"/>
    </font>
    <font>
      <b/>
      <sz val="16"/>
      <name val="宋体"/>
      <charset val="134"/>
    </font>
    <font>
      <sz val="12"/>
      <name val="华文中宋"/>
      <charset val="134"/>
    </font>
    <font>
      <sz val="11"/>
      <name val="宋体"/>
      <charset val="134"/>
    </font>
    <font>
      <sz val="9"/>
      <name val="宋体"/>
      <charset val="134"/>
    </font>
    <font>
      <b/>
      <sz val="16"/>
      <name val="方正小标宋_GBK"/>
      <charset val="134"/>
    </font>
    <font>
      <b/>
      <sz val="11"/>
      <name val="宋体"/>
      <charset val="134"/>
    </font>
    <font>
      <sz val="11"/>
      <name val="Times New Roman"/>
      <charset val="134"/>
    </font>
    <font>
      <b/>
      <sz val="9"/>
      <name val="宋体"/>
      <charset val="134"/>
    </font>
    <font>
      <sz val="12"/>
      <name val="Times New Roman"/>
      <charset val="134"/>
    </font>
    <font>
      <sz val="16"/>
      <color rgb="FF000000"/>
      <name val="方正小标宋简体"/>
      <charset val="134"/>
    </font>
    <font>
      <sz val="16"/>
      <color indexed="8"/>
      <name val="方正小标宋简体"/>
      <charset val="134"/>
    </font>
    <font>
      <sz val="16"/>
      <name val="方正小标宋简体"/>
      <charset val="134"/>
    </font>
    <font>
      <sz val="12"/>
      <color indexed="8"/>
      <name val="宋体"/>
      <charset val="134"/>
    </font>
    <font>
      <sz val="12"/>
      <color indexed="8"/>
      <name val="Times New Roman"/>
      <charset val="134"/>
    </font>
    <font>
      <sz val="10"/>
      <name val="Times New Roman"/>
      <charset val="134"/>
    </font>
    <font>
      <b/>
      <sz val="12"/>
      <color indexed="8"/>
      <name val="Times New Roman"/>
      <charset val="134"/>
    </font>
    <font>
      <b/>
      <sz val="12"/>
      <color indexed="8"/>
      <name val="宋体"/>
      <charset val="134"/>
    </font>
    <font>
      <b/>
      <sz val="12"/>
      <color rgb="FF000000"/>
      <name val="宋体"/>
      <charset val="134"/>
    </font>
    <font>
      <sz val="11"/>
      <color indexed="8"/>
      <name val="Times New Roman"/>
      <charset val="1"/>
    </font>
    <font>
      <sz val="12"/>
      <color rgb="FF000000"/>
      <name val="宋体"/>
      <charset val="134"/>
    </font>
    <font>
      <b/>
      <sz val="12"/>
      <name val="宋体"/>
      <charset val="134"/>
    </font>
    <font>
      <sz val="11"/>
      <color rgb="FF000000"/>
      <name val="宋体"/>
      <charset val="134"/>
    </font>
    <font>
      <b/>
      <sz val="12"/>
      <color rgb="FFFF0000"/>
      <name val="宋体"/>
      <charset val="134"/>
    </font>
    <font>
      <sz val="16"/>
      <color rgb="FF000000"/>
      <name val="Times New Roman"/>
      <charset val="134"/>
    </font>
    <font>
      <sz val="16"/>
      <color indexed="8"/>
      <name val="Times New Roman"/>
      <charset val="134"/>
    </font>
    <font>
      <sz val="16"/>
      <name val="Times New Roman"/>
      <charset val="134"/>
    </font>
    <font>
      <b/>
      <sz val="16"/>
      <name val="宋体"/>
      <charset val="134"/>
      <scheme val="minor"/>
    </font>
    <font>
      <b/>
      <sz val="11"/>
      <name val="Times New Roman"/>
      <charset val="134"/>
    </font>
    <font>
      <sz val="9"/>
      <name val="Times New Roman"/>
      <charset val="134"/>
    </font>
    <font>
      <sz val="12"/>
      <name val="黑体"/>
      <charset val="134"/>
    </font>
    <font>
      <sz val="11"/>
      <name val="黑体"/>
      <charset val="134"/>
    </font>
    <font>
      <sz val="18"/>
      <name val="方正小标宋_GBK"/>
      <charset val="134"/>
    </font>
    <font>
      <b/>
      <sz val="10"/>
      <name val="Times New Roman"/>
      <charset val="134"/>
    </font>
    <font>
      <b/>
      <sz val="16"/>
      <name val="Times New Roman"/>
      <charset val="134"/>
    </font>
    <font>
      <sz val="11"/>
      <color theme="1"/>
      <name val="Times New Roman"/>
      <charset val="134"/>
    </font>
    <font>
      <sz val="11"/>
      <color rgb="FFFF0000"/>
      <name val="Times New Roman"/>
      <charset val="134"/>
    </font>
    <font>
      <sz val="16"/>
      <name val="宋体"/>
      <charset val="134"/>
    </font>
    <font>
      <b/>
      <sz val="18"/>
      <name val="宋体"/>
      <charset val="134"/>
    </font>
    <font>
      <b/>
      <sz val="18"/>
      <name val="Times New Roman"/>
      <charset val="134"/>
    </font>
    <font>
      <sz val="11"/>
      <name val="宋体"/>
      <charset val="134"/>
      <scheme val="minor"/>
    </font>
    <font>
      <b/>
      <sz val="12"/>
      <name val="Times New Roman"/>
      <charset val="134"/>
    </font>
    <font>
      <sz val="12"/>
      <color theme="1"/>
      <name val="宋体"/>
      <charset val="134"/>
    </font>
    <font>
      <b/>
      <sz val="10"/>
      <name val="宋体"/>
      <charset val="134"/>
    </font>
    <font>
      <sz val="10"/>
      <name val="宋体"/>
      <charset val="134"/>
    </font>
    <font>
      <sz val="17"/>
      <name val="黑体"/>
      <charset val="134"/>
    </font>
    <font>
      <b/>
      <sz val="17"/>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font>
    <font>
      <b/>
      <sz val="11"/>
      <name val="黑体"/>
      <charset val="134"/>
    </font>
    <font>
      <sz val="11"/>
      <color theme="1"/>
      <name val="宋体"/>
      <charset val="134"/>
    </font>
  </fonts>
  <fills count="36">
    <fill>
      <patternFill patternType="none"/>
    </fill>
    <fill>
      <patternFill patternType="gray125"/>
    </fill>
    <fill>
      <patternFill patternType="solid">
        <fgColor indexed="9"/>
        <bgColor indexed="64"/>
      </patternFill>
    </fill>
    <fill>
      <patternFill patternType="solid">
        <fgColor rgb="FFFFFF8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48" fillId="0" borderId="0" applyFont="0" applyFill="0" applyBorder="0" applyAlignment="0" applyProtection="0">
      <alignment vertical="center"/>
    </xf>
    <xf numFmtId="44" fontId="48" fillId="0" borderId="0" applyFont="0" applyFill="0" applyBorder="0" applyAlignment="0" applyProtection="0">
      <alignment vertical="center"/>
    </xf>
    <xf numFmtId="9" fontId="48" fillId="0" borderId="0" applyFont="0" applyFill="0" applyBorder="0" applyAlignment="0" applyProtection="0">
      <alignment vertical="center"/>
    </xf>
    <xf numFmtId="41" fontId="48" fillId="0" borderId="0" applyFont="0" applyFill="0" applyBorder="0" applyAlignment="0" applyProtection="0">
      <alignment vertical="center"/>
    </xf>
    <xf numFmtId="42" fontId="48"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5" borderId="23"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4" applyNumberFormat="0" applyFill="0" applyAlignment="0" applyProtection="0">
      <alignment vertical="center"/>
    </xf>
    <xf numFmtId="0" fontId="55" fillId="0" borderId="24" applyNumberFormat="0" applyFill="0" applyAlignment="0" applyProtection="0">
      <alignment vertical="center"/>
    </xf>
    <xf numFmtId="0" fontId="56" fillId="0" borderId="25" applyNumberFormat="0" applyFill="0" applyAlignment="0" applyProtection="0">
      <alignment vertical="center"/>
    </xf>
    <xf numFmtId="0" fontId="56" fillId="0" borderId="0" applyNumberFormat="0" applyFill="0" applyBorder="0" applyAlignment="0" applyProtection="0">
      <alignment vertical="center"/>
    </xf>
    <xf numFmtId="0" fontId="57" fillId="6" borderId="26" applyNumberFormat="0" applyAlignment="0" applyProtection="0">
      <alignment vertical="center"/>
    </xf>
    <xf numFmtId="0" fontId="58" fillId="7" borderId="27" applyNumberFormat="0" applyAlignment="0" applyProtection="0">
      <alignment vertical="center"/>
    </xf>
    <xf numFmtId="0" fontId="59" fillId="7" borderId="26" applyNumberFormat="0" applyAlignment="0" applyProtection="0">
      <alignment vertical="center"/>
    </xf>
    <xf numFmtId="0" fontId="60" fillId="8" borderId="28" applyNumberFormat="0" applyAlignment="0" applyProtection="0">
      <alignment vertical="center"/>
    </xf>
    <xf numFmtId="0" fontId="61" fillId="0" borderId="29" applyNumberFormat="0" applyFill="0" applyAlignment="0" applyProtection="0">
      <alignment vertical="center"/>
    </xf>
    <xf numFmtId="0" fontId="62" fillId="0" borderId="30" applyNumberFormat="0" applyFill="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6" fillId="12" borderId="0" applyNumberFormat="0" applyBorder="0" applyAlignment="0" applyProtection="0">
      <alignment vertical="center"/>
    </xf>
    <xf numFmtId="0" fontId="67" fillId="13" borderId="0" applyNumberFormat="0" applyBorder="0" applyAlignment="0" applyProtection="0">
      <alignment vertical="center"/>
    </xf>
    <xf numFmtId="0" fontId="67"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7" fillId="17" borderId="0" applyNumberFormat="0" applyBorder="0" applyAlignment="0" applyProtection="0">
      <alignment vertical="center"/>
    </xf>
    <xf numFmtId="0" fontId="67"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7" fillId="21" borderId="0" applyNumberFormat="0" applyBorder="0" applyAlignment="0" applyProtection="0">
      <alignment vertical="center"/>
    </xf>
    <xf numFmtId="0" fontId="67"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7" fillId="25" borderId="0" applyNumberFormat="0" applyBorder="0" applyAlignment="0" applyProtection="0">
      <alignment vertical="center"/>
    </xf>
    <xf numFmtId="0" fontId="67"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7" fillId="29" borderId="0" applyNumberFormat="0" applyBorder="0" applyAlignment="0" applyProtection="0">
      <alignment vertical="center"/>
    </xf>
    <xf numFmtId="0" fontId="67"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7" fillId="33" borderId="0" applyNumberFormat="0" applyBorder="0" applyAlignment="0" applyProtection="0">
      <alignment vertical="center"/>
    </xf>
    <xf numFmtId="0" fontId="67" fillId="34" borderId="0" applyNumberFormat="0" applyBorder="0" applyAlignment="0" applyProtection="0">
      <alignment vertical="center"/>
    </xf>
    <xf numFmtId="0" fontId="66" fillId="35" borderId="0" applyNumberFormat="0" applyBorder="0" applyAlignment="0" applyProtection="0">
      <alignment vertical="center"/>
    </xf>
    <xf numFmtId="0" fontId="45" fillId="0" borderId="0"/>
    <xf numFmtId="0" fontId="0" fillId="0" borderId="0"/>
    <xf numFmtId="0" fontId="45" fillId="0" borderId="0"/>
    <xf numFmtId="0" fontId="0" fillId="0" borderId="0" applyProtection="0"/>
    <xf numFmtId="0" fontId="0" fillId="0" borderId="0" applyProtection="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48" fillId="0" borderId="0"/>
    <xf numFmtId="0" fontId="0" fillId="0" borderId="0">
      <alignment vertical="center"/>
    </xf>
    <xf numFmtId="0" fontId="0" fillId="0" borderId="0">
      <alignment vertical="center"/>
    </xf>
  </cellStyleXfs>
  <cellXfs count="319">
    <xf numFmtId="0" fontId="0" fillId="0" borderId="0" xfId="0"/>
    <xf numFmtId="0" fontId="1" fillId="0" borderId="0" xfId="0" applyFont="1" applyFill="1" applyBorder="1" applyAlignment="1"/>
    <xf numFmtId="0" fontId="0" fillId="0" borderId="0" xfId="0" applyFill="1" applyBorder="1" applyAlignment="1"/>
    <xf numFmtId="0" fontId="0" fillId="0" borderId="0" xfId="0" applyFill="1" applyBorder="1" applyAlignment="1">
      <alignment horizontal="center"/>
    </xf>
    <xf numFmtId="0" fontId="2" fillId="0" borderId="0" xfId="0" applyFont="1" applyFill="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0" fillId="0" borderId="0" xfId="0" applyFont="1" applyFill="1" applyBorder="1" applyAlignment="1">
      <alignment horizontal="right"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wrapText="1"/>
    </xf>
    <xf numFmtId="10" fontId="0" fillId="0" borderId="1" xfId="0" applyNumberFormat="1" applyFill="1" applyBorder="1" applyAlignment="1">
      <alignment horizontal="center" vertical="center" wrapText="1"/>
    </xf>
    <xf numFmtId="0" fontId="0" fillId="0" borderId="1" xfId="0" applyFont="1" applyFill="1" applyBorder="1" applyAlignment="1">
      <alignment vertical="center"/>
    </xf>
    <xf numFmtId="0" fontId="3" fillId="0" borderId="0" xfId="0" applyFont="1" applyFill="1" applyBorder="1" applyAlignment="1"/>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xf numFmtId="0" fontId="4" fillId="0" borderId="0" xfId="57" applyNumberFormat="1" applyFont="1" applyFill="1" applyBorder="1" applyAlignment="1" applyProtection="1">
      <alignment horizontal="left" vertical="center"/>
    </xf>
    <xf numFmtId="0" fontId="5" fillId="0" borderId="0" xfId="0" applyFont="1" applyFill="1" applyBorder="1" applyAlignment="1"/>
    <xf numFmtId="0" fontId="6" fillId="0" borderId="0" xfId="2" applyNumberFormat="1" applyFont="1" applyFill="1" applyBorder="1" applyAlignment="1" applyProtection="1">
      <alignment horizontal="center" vertical="center"/>
    </xf>
    <xf numFmtId="0" fontId="0" fillId="0" borderId="0" xfId="0" applyFont="1" applyFill="1" applyAlignment="1"/>
    <xf numFmtId="0" fontId="4" fillId="0" borderId="0" xfId="2" applyNumberFormat="1" applyFont="1" applyFill="1" applyBorder="1" applyAlignment="1" applyProtection="1">
      <alignment vertical="center"/>
    </xf>
    <xf numFmtId="0" fontId="4" fillId="0" borderId="0" xfId="2" applyNumberFormat="1" applyFont="1" applyFill="1" applyBorder="1" applyAlignment="1" applyProtection="1">
      <alignment horizontal="right"/>
    </xf>
    <xf numFmtId="0" fontId="7" fillId="0" borderId="1" xfId="0" applyFont="1" applyFill="1" applyBorder="1" applyAlignment="1">
      <alignment horizontal="center" vertical="center"/>
    </xf>
    <xf numFmtId="0" fontId="7" fillId="0" borderId="0" xfId="0" applyFont="1" applyFill="1" applyAlignment="1"/>
    <xf numFmtId="49" fontId="4" fillId="0" borderId="1" xfId="0" applyNumberFormat="1" applyFont="1" applyFill="1" applyBorder="1" applyAlignment="1">
      <alignment horizontal="justify" vertical="center"/>
    </xf>
    <xf numFmtId="176" fontId="8" fillId="0" borderId="1" xfId="0" applyNumberFormat="1" applyFont="1" applyFill="1" applyBorder="1" applyAlignment="1">
      <alignment horizontal="center" vertical="center"/>
    </xf>
    <xf numFmtId="0" fontId="4" fillId="0" borderId="0" xfId="0" applyFont="1" applyFill="1" applyAlignment="1">
      <alignment vertical="center"/>
    </xf>
    <xf numFmtId="176" fontId="8" fillId="0" borderId="1" xfId="0" applyNumberFormat="1" applyFont="1" applyFill="1" applyBorder="1" applyAlignment="1">
      <alignment horizontal="center" vertical="center"/>
    </xf>
    <xf numFmtId="177" fontId="8" fillId="0" borderId="1" xfId="0" applyNumberFormat="1" applyFont="1" applyFill="1" applyBorder="1" applyAlignment="1" applyProtection="1">
      <alignment horizontal="center" vertical="center" wrapText="1"/>
    </xf>
    <xf numFmtId="178" fontId="8" fillId="0" borderId="1" xfId="0" applyNumberFormat="1" applyFont="1" applyFill="1" applyBorder="1" applyAlignment="1" applyProtection="1">
      <alignment horizontal="center" vertical="center" wrapText="1"/>
    </xf>
    <xf numFmtId="0" fontId="9" fillId="0" borderId="0" xfId="0" applyNumberFormat="1" applyFont="1" applyFill="1" applyAlignment="1">
      <alignment horizontal="left" vertical="center" wrapText="1"/>
    </xf>
    <xf numFmtId="179" fontId="10" fillId="0" borderId="1" xfId="0" applyNumberFormat="1"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0" fontId="0" fillId="0" borderId="0" xfId="0" applyFill="1" applyBorder="1"/>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left" vertical="center"/>
    </xf>
    <xf numFmtId="180" fontId="15" fillId="0" borderId="1" xfId="0" applyNumberFormat="1" applyFont="1" applyFill="1" applyBorder="1" applyAlignment="1" applyProtection="1">
      <alignment horizontal="center" vertical="center"/>
    </xf>
    <xf numFmtId="49" fontId="20" fillId="2" borderId="1" xfId="60" applyNumberFormat="1" applyFont="1" applyFill="1" applyBorder="1" applyAlignment="1">
      <alignment horizontal="left" vertical="center"/>
    </xf>
    <xf numFmtId="181" fontId="20" fillId="3" borderId="1" xfId="60" applyNumberFormat="1" applyFont="1" applyFill="1" applyBorder="1" applyAlignment="1">
      <alignment horizontal="center" vertical="center"/>
    </xf>
    <xf numFmtId="49" fontId="20" fillId="2" borderId="1" xfId="60" applyNumberFormat="1" applyFont="1" applyFill="1" applyBorder="1" applyAlignment="1">
      <alignment vertical="center"/>
    </xf>
    <xf numFmtId="0" fontId="21" fillId="0" borderId="1" xfId="0" applyNumberFormat="1" applyFont="1" applyFill="1" applyBorder="1" applyAlignment="1" applyProtection="1">
      <alignment vertical="center"/>
    </xf>
    <xf numFmtId="0" fontId="18" fillId="0" borderId="1" xfId="0" applyNumberFormat="1" applyFont="1" applyFill="1" applyBorder="1" applyAlignment="1" applyProtection="1">
      <alignment horizontal="left" vertical="center"/>
    </xf>
    <xf numFmtId="0" fontId="22" fillId="0" borderId="1" xfId="0" applyFont="1" applyBorder="1" applyAlignment="1">
      <alignment horizontal="center" vertical="center"/>
    </xf>
    <xf numFmtId="180" fontId="15" fillId="0" borderId="1" xfId="49"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right" vertical="center"/>
    </xf>
    <xf numFmtId="0" fontId="24" fillId="0" borderId="0" xfId="0" applyFont="1"/>
    <xf numFmtId="0" fontId="25" fillId="0" borderId="0"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left" vertical="center"/>
    </xf>
    <xf numFmtId="180" fontId="15" fillId="0" borderId="1" xfId="49"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8" fillId="0" borderId="0" xfId="0" applyFont="1" applyFill="1" applyAlignment="1">
      <alignment horizontal="center" vertical="center"/>
    </xf>
    <xf numFmtId="0" fontId="8" fillId="0" borderId="0" xfId="0" applyFont="1" applyFill="1" applyAlignment="1"/>
    <xf numFmtId="2" fontId="27" fillId="0" borderId="0" xfId="0" applyNumberFormat="1" applyFont="1" applyFill="1" applyAlignment="1" applyProtection="1">
      <alignment horizontal="left"/>
    </xf>
    <xf numFmtId="2" fontId="27" fillId="0" borderId="0" xfId="0" applyNumberFormat="1" applyFont="1" applyFill="1" applyBorder="1" applyAlignment="1"/>
    <xf numFmtId="0" fontId="5" fillId="0" borderId="0" xfId="0" applyFont="1" applyFill="1" applyAlignment="1">
      <alignment horizontal="right" vertical="center"/>
    </xf>
    <xf numFmtId="0" fontId="29" fillId="0" borderId="1" xfId="0" applyFont="1" applyFill="1" applyBorder="1" applyAlignment="1">
      <alignment horizontal="center" vertical="center" wrapText="1"/>
    </xf>
    <xf numFmtId="2" fontId="29" fillId="0" borderId="1" xfId="0" applyNumberFormat="1" applyFont="1" applyFill="1" applyBorder="1" applyAlignment="1" applyProtection="1">
      <alignment horizontal="center" vertical="center" wrapText="1"/>
    </xf>
    <xf numFmtId="2" fontId="2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2" fontId="8" fillId="0" borderId="1" xfId="0" applyNumberFormat="1" applyFont="1" applyFill="1" applyBorder="1" applyAlignment="1" applyProtection="1">
      <alignment horizontal="center" vertical="center" wrapText="1"/>
    </xf>
    <xf numFmtId="182" fontId="8" fillId="0" borderId="1" xfId="55" applyNumberFormat="1" applyFont="1" applyFill="1" applyBorder="1" applyAlignment="1">
      <alignment horizontal="center" vertical="center" wrapText="1"/>
    </xf>
    <xf numFmtId="180" fontId="8" fillId="0" borderId="1" xfId="0" applyNumberFormat="1" applyFont="1" applyFill="1" applyBorder="1" applyAlignment="1" applyProtection="1">
      <alignment horizontal="center" vertical="center" wrapText="1"/>
    </xf>
    <xf numFmtId="10" fontId="8" fillId="0" borderId="1" xfId="55" applyNumberFormat="1" applyFont="1" applyFill="1" applyBorder="1" applyAlignment="1">
      <alignment horizontal="center" vertical="center" wrapText="1"/>
    </xf>
    <xf numFmtId="180" fontId="30"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30" fillId="0" borderId="1" xfId="0" applyFont="1" applyFill="1" applyBorder="1" applyAlignment="1">
      <alignment horizontal="center" vertical="center"/>
    </xf>
    <xf numFmtId="0" fontId="29" fillId="0" borderId="1" xfId="0" applyFont="1" applyFill="1" applyBorder="1" applyAlignment="1">
      <alignment horizontal="left" vertical="center" wrapText="1"/>
    </xf>
    <xf numFmtId="0" fontId="10" fillId="0" borderId="1" xfId="54" applyFont="1" applyFill="1" applyBorder="1" applyAlignment="1">
      <alignment vertical="center"/>
    </xf>
    <xf numFmtId="0" fontId="8" fillId="0" borderId="1" xfId="54" applyFont="1" applyFill="1" applyBorder="1" applyAlignment="1">
      <alignment vertical="center"/>
    </xf>
    <xf numFmtId="0" fontId="8" fillId="0" borderId="1" xfId="0" applyFont="1" applyFill="1" applyBorder="1" applyAlignment="1">
      <alignment horizontal="left" vertical="center" wrapText="1"/>
    </xf>
    <xf numFmtId="0" fontId="0" fillId="0" borderId="2" xfId="0" applyBorder="1"/>
    <xf numFmtId="0" fontId="0" fillId="0" borderId="3" xfId="0" applyBorder="1"/>
    <xf numFmtId="0" fontId="0" fillId="0" borderId="4" xfId="0" applyBorder="1"/>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0" fillId="0" borderId="7" xfId="0" applyBorder="1"/>
    <xf numFmtId="0" fontId="0" fillId="0" borderId="8" xfId="0" applyBorder="1"/>
    <xf numFmtId="0" fontId="0" fillId="0" borderId="9" xfId="0" applyBorder="1" applyAlignment="1">
      <alignment horizontal="right"/>
    </xf>
    <xf numFmtId="0" fontId="31" fillId="0" borderId="10"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22" fillId="0" borderId="1" xfId="0" applyFont="1" applyBorder="1" applyAlignment="1">
      <alignment horizontal="left" vertical="center"/>
    </xf>
    <xf numFmtId="0" fontId="0" fillId="0" borderId="0" xfId="0" applyBorder="1"/>
    <xf numFmtId="0" fontId="0" fillId="0" borderId="0" xfId="0" applyBorder="1" applyAlignment="1">
      <alignment horizontal="right"/>
    </xf>
    <xf numFmtId="0" fontId="0" fillId="0" borderId="1" xfId="0" applyBorder="1" applyAlignment="1">
      <alignment vertical="center"/>
    </xf>
    <xf numFmtId="0" fontId="0" fillId="0" borderId="1" xfId="0" applyBorder="1"/>
    <xf numFmtId="183" fontId="10" fillId="0" borderId="1" xfId="0" applyNumberFormat="1" applyFont="1" applyBorder="1" applyAlignment="1">
      <alignment horizontal="center" vertical="center"/>
    </xf>
    <xf numFmtId="10" fontId="10" fillId="0" borderId="1" xfId="0" applyNumberFormat="1" applyFont="1" applyBorder="1" applyAlignment="1">
      <alignment horizontal="center" vertical="center"/>
    </xf>
    <xf numFmtId="183" fontId="0" fillId="0" borderId="0" xfId="0" applyNumberFormat="1"/>
    <xf numFmtId="183" fontId="0" fillId="0" borderId="0" xfId="0" applyNumberFormat="1" applyAlignment="1">
      <alignment horizontal="center"/>
    </xf>
    <xf numFmtId="0" fontId="32" fillId="0" borderId="2" xfId="0" applyFont="1" applyFill="1" applyBorder="1" applyAlignment="1">
      <alignment vertical="center"/>
    </xf>
    <xf numFmtId="183" fontId="8" fillId="0" borderId="3" xfId="0" applyNumberFormat="1" applyFont="1" applyFill="1" applyBorder="1" applyAlignment="1">
      <alignment vertical="center"/>
    </xf>
    <xf numFmtId="183" fontId="8" fillId="0" borderId="3" xfId="0" applyNumberFormat="1" applyFont="1" applyFill="1" applyBorder="1" applyAlignment="1">
      <alignment horizontal="center" vertical="center"/>
    </xf>
    <xf numFmtId="0" fontId="8" fillId="0" borderId="4" xfId="0" applyFont="1" applyFill="1" applyBorder="1" applyAlignment="1">
      <alignment vertical="center"/>
    </xf>
    <xf numFmtId="0" fontId="33" fillId="0" borderId="5" xfId="0" applyFont="1" applyFill="1" applyBorder="1" applyAlignment="1">
      <alignment horizontal="center" vertical="center"/>
    </xf>
    <xf numFmtId="0" fontId="33" fillId="0" borderId="0" xfId="0" applyFont="1" applyFill="1" applyAlignment="1">
      <alignment horizontal="center" vertical="center"/>
    </xf>
    <xf numFmtId="0" fontId="33" fillId="0" borderId="6" xfId="0" applyFont="1" applyFill="1" applyBorder="1" applyAlignment="1">
      <alignment horizontal="center" vertical="center"/>
    </xf>
    <xf numFmtId="0" fontId="8" fillId="0" borderId="7" xfId="0" applyFont="1" applyFill="1" applyBorder="1" applyAlignment="1">
      <alignment vertical="center"/>
    </xf>
    <xf numFmtId="183" fontId="8" fillId="0" borderId="8" xfId="0" applyNumberFormat="1" applyFont="1" applyFill="1" applyBorder="1" applyAlignment="1">
      <alignment vertical="center"/>
    </xf>
    <xf numFmtId="183" fontId="8" fillId="0" borderId="8" xfId="0" applyNumberFormat="1" applyFont="1" applyFill="1" applyBorder="1" applyAlignment="1">
      <alignment horizontal="center" vertical="center"/>
    </xf>
    <xf numFmtId="0" fontId="4" fillId="0" borderId="9" xfId="0" applyFont="1" applyFill="1" applyBorder="1" applyAlignment="1">
      <alignment horizontal="right" vertical="center"/>
    </xf>
    <xf numFmtId="0" fontId="32" fillId="0" borderId="11" xfId="0" applyFont="1" applyFill="1" applyBorder="1" applyAlignment="1">
      <alignment horizontal="center" vertical="center"/>
    </xf>
    <xf numFmtId="183" fontId="32" fillId="0" borderId="11" xfId="0" applyNumberFormat="1" applyFont="1" applyFill="1" applyBorder="1" applyAlignment="1">
      <alignment horizontal="center" vertical="center"/>
    </xf>
    <xf numFmtId="183" fontId="32" fillId="0" borderId="11" xfId="0" applyNumberFormat="1" applyFont="1" applyFill="1" applyBorder="1" applyAlignment="1">
      <alignment horizontal="center" vertical="center" wrapText="1"/>
    </xf>
    <xf numFmtId="0" fontId="32" fillId="0" borderId="11" xfId="0" applyFont="1" applyFill="1" applyBorder="1" applyAlignment="1">
      <alignment horizontal="center" vertical="center" wrapText="1"/>
    </xf>
    <xf numFmtId="0" fontId="8" fillId="0" borderId="10" xfId="0" applyFont="1" applyFill="1" applyBorder="1" applyAlignment="1">
      <alignment horizontal="center" vertical="center"/>
    </xf>
    <xf numFmtId="183" fontId="8" fillId="0" borderId="10" xfId="0" applyNumberFormat="1" applyFont="1" applyFill="1" applyBorder="1" applyAlignment="1">
      <alignment horizontal="center"/>
    </xf>
    <xf numFmtId="183" fontId="8" fillId="0" borderId="10" xfId="0" applyNumberFormat="1" applyFont="1" applyFill="1" applyBorder="1" applyAlignment="1">
      <alignment horizontal="center" wrapText="1"/>
    </xf>
    <xf numFmtId="3" fontId="4" fillId="0" borderId="1" xfId="0" applyNumberFormat="1" applyFont="1" applyFill="1" applyBorder="1" applyAlignment="1" applyProtection="1">
      <alignment vertical="center"/>
    </xf>
    <xf numFmtId="183" fontId="10" fillId="0" borderId="1" xfId="0" applyNumberFormat="1" applyFont="1" applyFill="1" applyBorder="1" applyAlignment="1">
      <alignment horizontal="center" vertical="center"/>
    </xf>
    <xf numFmtId="10" fontId="10" fillId="0" borderId="1" xfId="0" applyNumberFormat="1" applyFont="1" applyFill="1" applyBorder="1" applyAlignment="1">
      <alignment horizontal="center" vertical="center"/>
    </xf>
    <xf numFmtId="3" fontId="8" fillId="0" borderId="1" xfId="0" applyNumberFormat="1" applyFont="1" applyFill="1" applyBorder="1" applyAlignment="1" applyProtection="1">
      <alignment horizontal="left" vertical="center"/>
    </xf>
    <xf numFmtId="0" fontId="10" fillId="0" borderId="1" xfId="0" applyFont="1" applyFill="1" applyBorder="1" applyAlignment="1">
      <alignment horizontal="center" vertical="center"/>
    </xf>
    <xf numFmtId="184" fontId="10" fillId="4" borderId="1" xfId="0" applyNumberFormat="1" applyFont="1" applyFill="1" applyBorder="1" applyAlignment="1">
      <alignment horizontal="center" vertical="center"/>
    </xf>
    <xf numFmtId="3" fontId="8" fillId="0" borderId="1" xfId="0" applyNumberFormat="1" applyFont="1" applyFill="1" applyBorder="1" applyAlignment="1" applyProtection="1">
      <alignment vertical="center"/>
    </xf>
    <xf numFmtId="184" fontId="10" fillId="0" borderId="1" xfId="0" applyNumberFormat="1" applyFont="1" applyFill="1" applyBorder="1" applyAlignment="1" applyProtection="1">
      <alignment horizontal="center" vertical="center"/>
    </xf>
    <xf numFmtId="184" fontId="10" fillId="4" borderId="1" xfId="0" applyNumberFormat="1" applyFont="1" applyFill="1" applyBorder="1" applyAlignment="1" applyProtection="1">
      <alignment horizontal="center" vertical="center"/>
    </xf>
    <xf numFmtId="184" fontId="10" fillId="0"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8" fillId="0" borderId="1" xfId="55" applyFont="1" applyFill="1" applyBorder="1" applyAlignment="1">
      <alignment vertical="center" wrapText="1"/>
    </xf>
    <xf numFmtId="3" fontId="4" fillId="0" borderId="1" xfId="0" applyNumberFormat="1" applyFont="1" applyFill="1" applyBorder="1" applyAlignment="1" applyProtection="1">
      <alignment horizontal="left" vertical="center"/>
    </xf>
    <xf numFmtId="0" fontId="8" fillId="0" borderId="1" xfId="0" applyFont="1" applyFill="1" applyBorder="1"/>
    <xf numFmtId="0" fontId="29" fillId="0" borderId="1" xfId="0" applyFont="1" applyFill="1" applyBorder="1" applyAlignment="1">
      <alignment horizontal="distributed" vertical="center"/>
    </xf>
    <xf numFmtId="183" fontId="0" fillId="0" borderId="0" xfId="0" applyNumberFormat="1" applyFill="1"/>
    <xf numFmtId="183" fontId="0" fillId="0" borderId="0" xfId="0" applyNumberFormat="1" applyFill="1" applyAlignment="1">
      <alignment horizontal="center"/>
    </xf>
    <xf numFmtId="0" fontId="0" fillId="0" borderId="0" xfId="0" applyFill="1"/>
    <xf numFmtId="0" fontId="0" fillId="0" borderId="0" xfId="0" applyFont="1" applyFill="1"/>
    <xf numFmtId="184" fontId="0" fillId="0" borderId="0" xfId="0" applyNumberFormat="1" applyFont="1" applyFill="1"/>
    <xf numFmtId="0" fontId="0" fillId="0" borderId="0" xfId="0" applyFont="1" applyFill="1" applyBorder="1"/>
    <xf numFmtId="184" fontId="0" fillId="0" borderId="0" xfId="0" applyNumberFormat="1" applyFont="1" applyFill="1" applyBorder="1"/>
    <xf numFmtId="0" fontId="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0" fillId="0" borderId="1" xfId="0" applyFont="1" applyFill="1" applyBorder="1"/>
    <xf numFmtId="0" fontId="32" fillId="0" borderId="1" xfId="0" applyFont="1" applyFill="1" applyBorder="1" applyAlignment="1">
      <alignment horizontal="center" vertical="center"/>
    </xf>
    <xf numFmtId="184" fontId="32" fillId="0" borderId="1" xfId="0" applyNumberFormat="1" applyFont="1" applyFill="1" applyBorder="1" applyAlignment="1">
      <alignment horizontal="center" vertical="center"/>
    </xf>
    <xf numFmtId="184" fontId="3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16" fillId="0" borderId="1" xfId="0" applyNumberFormat="1" applyFont="1" applyFill="1" applyBorder="1" applyAlignment="1">
      <alignment horizontal="left" vertical="center"/>
    </xf>
    <xf numFmtId="0" fontId="34" fillId="0" borderId="1" xfId="0" applyNumberFormat="1" applyFont="1" applyFill="1" applyBorder="1" applyAlignment="1">
      <alignment horizontal="left" vertical="center"/>
    </xf>
    <xf numFmtId="180" fontId="16" fillId="0" borderId="1" xfId="0" applyNumberFormat="1" applyFont="1" applyFill="1" applyBorder="1" applyAlignment="1">
      <alignment horizontal="center" vertical="center"/>
    </xf>
    <xf numFmtId="10"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184" fontId="0" fillId="0" borderId="1" xfId="0" applyNumberFormat="1" applyFont="1" applyFill="1" applyBorder="1"/>
    <xf numFmtId="0" fontId="7" fillId="0" borderId="1" xfId="0" applyFont="1" applyFill="1" applyBorder="1" applyAlignment="1">
      <alignment vertical="center"/>
    </xf>
    <xf numFmtId="1" fontId="8" fillId="0" borderId="1" xfId="0" applyNumberFormat="1" applyFont="1" applyFill="1" applyBorder="1" applyAlignment="1" applyProtection="1">
      <alignment vertical="center"/>
      <protection locked="0"/>
    </xf>
    <xf numFmtId="183" fontId="0" fillId="0" borderId="3" xfId="0" applyNumberFormat="1" applyBorder="1"/>
    <xf numFmtId="0" fontId="35" fillId="0" borderId="5" xfId="0" applyFont="1" applyFill="1" applyBorder="1" applyAlignment="1">
      <alignment horizontal="center" vertical="center"/>
    </xf>
    <xf numFmtId="0" fontId="35" fillId="0" borderId="0" xfId="0" applyFont="1" applyFill="1" applyAlignment="1">
      <alignment horizontal="center" vertical="center"/>
    </xf>
    <xf numFmtId="0" fontId="35" fillId="0" borderId="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183" fontId="32" fillId="0" borderId="1" xfId="0" applyNumberFormat="1" applyFont="1" applyFill="1" applyBorder="1" applyAlignment="1">
      <alignment horizontal="center" vertical="center"/>
    </xf>
    <xf numFmtId="183" fontId="32" fillId="0" borderId="1" xfId="0" applyNumberFormat="1" applyFont="1" applyFill="1" applyBorder="1" applyAlignment="1">
      <alignment horizontal="center" vertical="center" wrapText="1"/>
    </xf>
    <xf numFmtId="3" fontId="36" fillId="0" borderId="1" xfId="0" applyNumberFormat="1" applyFont="1" applyFill="1" applyBorder="1" applyAlignment="1" applyProtection="1">
      <alignment vertical="center"/>
    </xf>
    <xf numFmtId="183" fontId="8" fillId="4" borderId="1" xfId="0" applyNumberFormat="1" applyFont="1" applyFill="1" applyBorder="1" applyAlignment="1">
      <alignment horizontal="center" vertical="center"/>
    </xf>
    <xf numFmtId="183" fontId="8" fillId="0" borderId="1" xfId="0" applyNumberFormat="1" applyFont="1" applyFill="1" applyBorder="1" applyAlignment="1">
      <alignment horizontal="center" vertical="center"/>
    </xf>
    <xf numFmtId="3" fontId="37" fillId="0" borderId="1" xfId="0" applyNumberFormat="1" applyFont="1" applyFill="1" applyBorder="1" applyAlignment="1" applyProtection="1">
      <alignment vertical="center"/>
    </xf>
    <xf numFmtId="0" fontId="29" fillId="0" borderId="1" xfId="0" applyFont="1" applyFill="1" applyBorder="1" applyAlignment="1">
      <alignment vertical="center"/>
    </xf>
    <xf numFmtId="0" fontId="10" fillId="0" borderId="0" xfId="0" applyFont="1"/>
    <xf numFmtId="0" fontId="38" fillId="0" borderId="2" xfId="0" applyFont="1" applyBorder="1"/>
    <xf numFmtId="0" fontId="10" fillId="0" borderId="3" xfId="0" applyFont="1" applyFill="1" applyBorder="1" applyAlignment="1">
      <alignment horizontal="center"/>
    </xf>
    <xf numFmtId="0" fontId="27" fillId="0" borderId="3" xfId="0" applyFont="1" applyBorder="1"/>
    <xf numFmtId="0" fontId="10" fillId="0" borderId="4" xfId="0" applyFont="1" applyBorder="1"/>
    <xf numFmtId="0" fontId="2" fillId="0" borderId="5" xfId="0" applyFont="1" applyFill="1" applyBorder="1" applyAlignment="1">
      <alignment horizontal="center" wrapText="1"/>
    </xf>
    <xf numFmtId="0" fontId="2" fillId="0" borderId="0" xfId="0" applyFont="1" applyFill="1" applyBorder="1" applyAlignment="1">
      <alignment horizontal="center" wrapText="1"/>
    </xf>
    <xf numFmtId="0" fontId="2" fillId="0" borderId="6" xfId="0" applyFont="1" applyFill="1" applyBorder="1" applyAlignment="1">
      <alignment horizontal="center" wrapText="1"/>
    </xf>
    <xf numFmtId="0" fontId="39" fillId="0" borderId="7" xfId="0" applyFont="1" applyFill="1" applyBorder="1" applyAlignment="1">
      <alignment horizontal="center" wrapText="1"/>
    </xf>
    <xf numFmtId="0" fontId="40" fillId="0" borderId="8" xfId="0" applyFont="1" applyFill="1" applyBorder="1" applyAlignment="1">
      <alignment horizontal="center" wrapText="1"/>
    </xf>
    <xf numFmtId="0" fontId="41" fillId="0" borderId="9" xfId="0" applyFont="1" applyFill="1" applyBorder="1" applyAlignment="1">
      <alignment horizontal="right" wrapText="1"/>
    </xf>
    <xf numFmtId="0" fontId="0" fillId="0" borderId="10"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0" xfId="0" applyFont="1" applyFill="1" applyBorder="1" applyAlignment="1">
      <alignment vertical="center"/>
    </xf>
    <xf numFmtId="0" fontId="29" fillId="0" borderId="1" xfId="53" applyFont="1" applyFill="1" applyBorder="1" applyAlignment="1" applyProtection="1">
      <alignment vertical="center"/>
    </xf>
    <xf numFmtId="183" fontId="42" fillId="0" borderId="1" xfId="53" applyNumberFormat="1" applyFont="1" applyFill="1" applyBorder="1" applyAlignment="1" applyProtection="1">
      <alignment horizontal="center" vertical="center"/>
    </xf>
    <xf numFmtId="10" fontId="10" fillId="0" borderId="1" xfId="0" applyNumberFormat="1" applyFont="1" applyFill="1" applyBorder="1" applyAlignment="1">
      <alignment horizontal="center"/>
    </xf>
    <xf numFmtId="0" fontId="8" fillId="0" borderId="1" xfId="53" applyFont="1" applyBorder="1" applyAlignment="1" applyProtection="1">
      <alignment horizontal="left" vertical="center" indent="2"/>
    </xf>
    <xf numFmtId="183" fontId="10" fillId="0" borderId="1" xfId="53" applyNumberFormat="1" applyFont="1" applyFill="1" applyBorder="1" applyAlignment="1" applyProtection="1">
      <alignment horizontal="center" vertical="center"/>
    </xf>
    <xf numFmtId="0" fontId="10" fillId="0" borderId="1" xfId="55" applyFont="1" applyFill="1" applyBorder="1" applyAlignment="1" applyProtection="1">
      <alignment horizontal="left" vertical="center" indent="2"/>
    </xf>
    <xf numFmtId="0" fontId="4" fillId="0" borderId="1" xfId="53" applyFont="1" applyBorder="1" applyAlignment="1" applyProtection="1">
      <alignment horizontal="left" vertical="center" indent="2"/>
    </xf>
    <xf numFmtId="183" fontId="8" fillId="0" borderId="1" xfId="55" applyNumberFormat="1" applyFont="1" applyFill="1" applyBorder="1" applyAlignment="1" applyProtection="1">
      <alignment horizontal="center" vertical="center"/>
    </xf>
    <xf numFmtId="183" fontId="8" fillId="0" borderId="1" xfId="53" applyNumberFormat="1" applyFont="1" applyFill="1" applyBorder="1" applyAlignment="1" applyProtection="1">
      <alignment horizontal="center" vertical="center"/>
    </xf>
    <xf numFmtId="3" fontId="8" fillId="0" borderId="1" xfId="0" applyNumberFormat="1" applyFont="1" applyFill="1" applyBorder="1" applyAlignment="1" applyProtection="1">
      <alignment vertical="center"/>
      <protection locked="0"/>
    </xf>
    <xf numFmtId="0" fontId="0" fillId="0" borderId="1" xfId="0" applyFont="1" applyFill="1" applyBorder="1" applyAlignment="1" applyProtection="1">
      <alignment horizontal="center" vertical="center"/>
      <protection locked="0"/>
    </xf>
    <xf numFmtId="0" fontId="43" fillId="4" borderId="1" xfId="0" applyFont="1" applyFill="1" applyBorder="1" applyAlignment="1" applyProtection="1">
      <alignment horizontal="center" vertical="center"/>
      <protection locked="0"/>
    </xf>
    <xf numFmtId="3" fontId="41" fillId="0" borderId="1" xfId="0" applyNumberFormat="1" applyFont="1" applyFill="1" applyBorder="1" applyAlignment="1" applyProtection="1">
      <alignment vertical="center"/>
      <protection locked="0"/>
    </xf>
    <xf numFmtId="0" fontId="10" fillId="0" borderId="1" xfId="0" applyFont="1" applyFill="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10" fillId="0" borderId="1" xfId="0" applyFont="1" applyBorder="1" applyAlignment="1">
      <alignment horizontal="center"/>
    </xf>
    <xf numFmtId="0" fontId="38" fillId="0" borderId="3" xfId="0" applyFont="1" applyBorder="1"/>
    <xf numFmtId="0" fontId="0" fillId="0" borderId="3" xfId="0" applyFont="1" applyFill="1" applyBorder="1" applyAlignment="1">
      <alignment horizontal="center"/>
    </xf>
    <xf numFmtId="0" fontId="39" fillId="0" borderId="8" xfId="0" applyFont="1" applyFill="1" applyBorder="1" applyAlignment="1">
      <alignment horizont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Border="1" applyAlignment="1">
      <alignment horizontal="center" vertical="center"/>
    </xf>
    <xf numFmtId="0" fontId="42" fillId="0" borderId="1" xfId="55" applyFont="1" applyBorder="1" applyAlignment="1" applyProtection="1">
      <alignment vertical="center"/>
    </xf>
    <xf numFmtId="0" fontId="22" fillId="0" borderId="1" xfId="55" applyFont="1" applyBorder="1" applyAlignment="1" applyProtection="1">
      <alignment vertical="center"/>
    </xf>
    <xf numFmtId="0" fontId="22" fillId="0" borderId="1" xfId="55" applyFont="1" applyBorder="1" applyAlignment="1" applyProtection="1">
      <alignment vertical="center" wrapText="1"/>
    </xf>
    <xf numFmtId="0" fontId="0" fillId="0" borderId="1" xfId="55" applyFont="1" applyBorder="1" applyAlignment="1" applyProtection="1">
      <alignment vertical="center" wrapText="1"/>
    </xf>
    <xf numFmtId="0" fontId="10" fillId="0" borderId="1" xfId="55" applyFont="1" applyBorder="1" applyAlignment="1" applyProtection="1">
      <alignment vertical="center"/>
    </xf>
    <xf numFmtId="183" fontId="10" fillId="0" borderId="1" xfId="55" applyNumberFormat="1" applyFont="1" applyBorder="1" applyAlignment="1" applyProtection="1">
      <alignment horizontal="center" vertical="center"/>
    </xf>
    <xf numFmtId="9" fontId="10" fillId="0" borderId="1" xfId="55" applyNumberFormat="1" applyFont="1" applyBorder="1" applyAlignment="1" applyProtection="1">
      <alignment horizontal="center" vertical="center"/>
    </xf>
    <xf numFmtId="0" fontId="0" fillId="0" borderId="9" xfId="0" applyBorder="1" applyAlignment="1">
      <alignment vertical="center"/>
    </xf>
    <xf numFmtId="0" fontId="38" fillId="0" borderId="0" xfId="0" applyFont="1" applyBorder="1"/>
    <xf numFmtId="0" fontId="0" fillId="0" borderId="0" xfId="0" applyFont="1" applyFill="1" applyBorder="1" applyAlignment="1">
      <alignment horizontal="center"/>
    </xf>
    <xf numFmtId="0" fontId="2" fillId="0" borderId="0" xfId="0" applyFont="1" applyFill="1" applyAlignment="1">
      <alignment horizontal="center" vertical="center" wrapText="1"/>
    </xf>
    <xf numFmtId="0" fontId="39" fillId="0" borderId="1" xfId="0" applyFont="1" applyFill="1" applyBorder="1" applyAlignment="1">
      <alignment horizontal="center" wrapText="1"/>
    </xf>
    <xf numFmtId="0" fontId="41" fillId="0" borderId="1" xfId="0" applyFont="1" applyFill="1" applyBorder="1" applyAlignment="1">
      <alignment horizontal="right" wrapText="1"/>
    </xf>
    <xf numFmtId="0" fontId="0" fillId="0" borderId="1" xfId="0" applyFill="1" applyBorder="1" applyAlignment="1">
      <alignment vertical="center"/>
    </xf>
    <xf numFmtId="183" fontId="29" fillId="0" borderId="1" xfId="53" applyNumberFormat="1" applyFont="1" applyFill="1" applyBorder="1" applyAlignment="1" applyProtection="1">
      <alignment horizontal="center" vertical="center"/>
    </xf>
    <xf numFmtId="10" fontId="0" fillId="0" borderId="1" xfId="0" applyNumberFormat="1" applyFill="1" applyBorder="1" applyAlignment="1">
      <alignment horizontal="center"/>
    </xf>
    <xf numFmtId="0" fontId="8" fillId="0" borderId="1" xfId="53" applyFont="1" applyFill="1" applyBorder="1" applyAlignment="1" applyProtection="1">
      <alignment horizontal="left" vertical="center" indent="1"/>
    </xf>
    <xf numFmtId="0" fontId="0" fillId="0" borderId="0" xfId="58" applyFont="1" applyAlignment="1">
      <alignment vertical="center"/>
    </xf>
    <xf numFmtId="0" fontId="22" fillId="0" borderId="0" xfId="0" applyNumberFormat="1" applyFont="1" applyFill="1" applyAlignment="1" applyProtection="1">
      <alignment horizontal="center" vertical="center" wrapText="1"/>
    </xf>
    <xf numFmtId="0" fontId="22" fillId="0" borderId="11" xfId="0" applyNumberFormat="1" applyFont="1" applyFill="1" applyBorder="1" applyAlignment="1" applyProtection="1">
      <alignment horizontal="center" vertical="center" wrapText="1"/>
    </xf>
    <xf numFmtId="179" fontId="22"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185" fontId="42" fillId="0" borderId="1" xfId="0" applyNumberFormat="1" applyFont="1" applyFill="1" applyBorder="1" applyAlignment="1" applyProtection="1">
      <alignment horizontal="center" vertical="center" wrapText="1"/>
    </xf>
    <xf numFmtId="10" fontId="42"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horizontal="left" vertical="center" wrapText="1"/>
    </xf>
    <xf numFmtId="186" fontId="22" fillId="0" borderId="1" xfId="0" applyNumberFormat="1" applyFont="1" applyFill="1" applyBorder="1" applyAlignment="1" applyProtection="1">
      <alignment horizontal="left" vertical="center" wrapText="1"/>
    </xf>
    <xf numFmtId="10" fontId="10" fillId="0" borderId="1" xfId="0" applyNumberFormat="1" applyFont="1" applyFill="1" applyBorder="1" applyAlignment="1" applyProtection="1">
      <alignment horizontal="center" vertical="center" wrapText="1"/>
    </xf>
    <xf numFmtId="49" fontId="0" fillId="0" borderId="1" xfId="0" applyNumberFormat="1" applyFill="1" applyBorder="1" applyAlignment="1" applyProtection="1">
      <alignment horizontal="left" vertical="center" wrapText="1"/>
    </xf>
    <xf numFmtId="186" fontId="0" fillId="0" borderId="1" xfId="0" applyNumberFormat="1" applyFill="1" applyBorder="1" applyAlignment="1" applyProtection="1">
      <alignment horizontal="left" vertical="center" wrapText="1"/>
    </xf>
    <xf numFmtId="185" fontId="10" fillId="0" borderId="1" xfId="0" applyNumberFormat="1" applyFont="1" applyFill="1" applyBorder="1" applyAlignment="1" applyProtection="1">
      <alignment horizontal="center" vertical="center" wrapText="1"/>
    </xf>
    <xf numFmtId="186" fontId="0" fillId="0" borderId="1" xfId="0" applyNumberFormat="1" applyFont="1" applyFill="1" applyBorder="1" applyAlignment="1" applyProtection="1">
      <alignment horizontal="left" vertical="center" wrapText="1"/>
    </xf>
    <xf numFmtId="0" fontId="22" fillId="0" borderId="1" xfId="0" applyNumberFormat="1" applyFont="1" applyFill="1" applyBorder="1" applyAlignment="1" applyProtection="1">
      <alignment horizontal="left" vertical="center" wrapText="1"/>
    </xf>
    <xf numFmtId="0" fontId="0" fillId="0" borderId="1" xfId="0" applyNumberFormat="1" applyFill="1" applyBorder="1" applyAlignment="1" applyProtection="1">
      <alignment horizontal="left" vertical="center" wrapText="1"/>
    </xf>
    <xf numFmtId="0" fontId="0" fillId="0" borderId="1"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xf>
    <xf numFmtId="0" fontId="45" fillId="0" borderId="1" xfId="0" applyNumberFormat="1" applyFont="1" applyFill="1" applyBorder="1" applyAlignment="1" applyProtection="1">
      <alignment horizontal="left" vertical="center"/>
    </xf>
    <xf numFmtId="0" fontId="0" fillId="0" borderId="0" xfId="0" applyFill="1"/>
    <xf numFmtId="49" fontId="22" fillId="0" borderId="1" xfId="0" applyNumberFormat="1" applyFont="1" applyFill="1" applyBorder="1" applyAlignment="1" applyProtection="1">
      <alignment horizontal="left" vertical="center"/>
      <protection locked="0"/>
    </xf>
    <xf numFmtId="0" fontId="22" fillId="0" borderId="1" xfId="0" applyNumberFormat="1" applyFont="1" applyFill="1" applyBorder="1" applyAlignment="1" applyProtection="1">
      <alignment vertical="center"/>
      <protection locked="0"/>
    </xf>
    <xf numFmtId="49" fontId="0" fillId="0" borderId="1" xfId="0" applyNumberFormat="1" applyFill="1" applyBorder="1" applyAlignment="1" applyProtection="1">
      <alignment horizontal="left" vertical="center"/>
      <protection locked="0"/>
    </xf>
    <xf numFmtId="0" fontId="0" fillId="0" borderId="1" xfId="0" applyNumberFormat="1" applyFill="1" applyBorder="1" applyAlignment="1" applyProtection="1">
      <alignment vertical="center"/>
      <protection locked="0"/>
    </xf>
    <xf numFmtId="0" fontId="0" fillId="0" borderId="1" xfId="0" applyNumberFormat="1" applyFont="1" applyFill="1" applyBorder="1" applyAlignment="1" applyProtection="1">
      <alignment vertical="center"/>
      <protection locked="0"/>
    </xf>
    <xf numFmtId="0" fontId="22" fillId="0" borderId="0" xfId="0" applyFont="1" applyFill="1"/>
    <xf numFmtId="10" fontId="0" fillId="0" borderId="0" xfId="0" applyNumberFormat="1" applyFont="1" applyFill="1"/>
    <xf numFmtId="0" fontId="22" fillId="0" borderId="0" xfId="0" applyFont="1" applyFill="1" applyBorder="1"/>
    <xf numFmtId="10" fontId="0" fillId="0" borderId="0" xfId="0" applyNumberFormat="1" applyFont="1" applyFill="1" applyBorder="1"/>
    <xf numFmtId="0" fontId="46" fillId="0" borderId="0" xfId="50" applyFont="1" applyFill="1" applyAlignment="1">
      <alignment horizontal="center" vertical="center"/>
    </xf>
    <xf numFmtId="0" fontId="47" fillId="0" borderId="0" xfId="50" applyFont="1" applyFill="1" applyAlignment="1">
      <alignment horizontal="center" vertical="center"/>
    </xf>
    <xf numFmtId="0" fontId="16" fillId="0" borderId="0" xfId="50" applyFont="1" applyFill="1" applyAlignment="1">
      <alignment horizontal="left" vertical="center"/>
    </xf>
    <xf numFmtId="183" fontId="34" fillId="0" borderId="0" xfId="50" applyNumberFormat="1" applyFont="1" applyFill="1" applyAlignment="1">
      <alignment horizontal="center" vertical="center"/>
    </xf>
    <xf numFmtId="183" fontId="16" fillId="0" borderId="0" xfId="50" applyNumberFormat="1" applyFont="1" applyFill="1" applyAlignment="1">
      <alignment horizontal="center" vertical="center"/>
    </xf>
    <xf numFmtId="10" fontId="45" fillId="0" borderId="0" xfId="50" applyNumberFormat="1" applyFont="1" applyFill="1" applyAlignment="1">
      <alignment horizontal="right" vertical="center"/>
    </xf>
    <xf numFmtId="183" fontId="7" fillId="0" borderId="1" xfId="0" applyNumberFormat="1" applyFont="1" applyFill="1" applyBorder="1" applyAlignment="1">
      <alignment horizontal="center" vertical="center"/>
    </xf>
    <xf numFmtId="10" fontId="44" fillId="0" borderId="1" xfId="50" applyNumberFormat="1" applyFont="1" applyFill="1" applyBorder="1" applyAlignment="1">
      <alignment horizontal="center" vertical="center"/>
    </xf>
    <xf numFmtId="49" fontId="45" fillId="0" borderId="1" xfId="0" applyNumberFormat="1" applyFont="1" applyFill="1" applyBorder="1" applyAlignment="1">
      <alignment horizontal="left" vertical="center"/>
    </xf>
    <xf numFmtId="0" fontId="44" fillId="0" borderId="1" xfId="0" applyNumberFormat="1" applyFont="1" applyFill="1" applyBorder="1" applyAlignment="1">
      <alignment horizontal="left" vertical="center"/>
    </xf>
    <xf numFmtId="183" fontId="16"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45" fillId="0" borderId="1" xfId="0" applyNumberFormat="1" applyFont="1" applyFill="1" applyBorder="1" applyAlignment="1">
      <alignment horizontal="left" vertical="center"/>
    </xf>
    <xf numFmtId="0" fontId="45" fillId="0" borderId="15" xfId="0" applyNumberFormat="1" applyFont="1" applyFill="1" applyBorder="1" applyAlignment="1">
      <alignment horizontal="left" vertical="center"/>
    </xf>
    <xf numFmtId="0" fontId="45" fillId="0" borderId="16" xfId="0" applyNumberFormat="1" applyFont="1" applyFill="1" applyBorder="1" applyAlignment="1">
      <alignment horizontal="left" vertical="center"/>
    </xf>
    <xf numFmtId="0" fontId="45" fillId="0" borderId="17" xfId="0" applyNumberFormat="1" applyFont="1" applyFill="1" applyBorder="1" applyAlignment="1">
      <alignment horizontal="left" vertical="center"/>
    </xf>
    <xf numFmtId="0" fontId="45" fillId="0" borderId="18" xfId="0" applyNumberFormat="1" applyFont="1" applyFill="1" applyBorder="1" applyAlignment="1">
      <alignment horizontal="left" vertical="center"/>
    </xf>
    <xf numFmtId="0" fontId="44" fillId="0" borderId="15" xfId="0" applyNumberFormat="1" applyFont="1" applyFill="1" applyBorder="1" applyAlignment="1">
      <alignment horizontal="left" vertical="center"/>
    </xf>
    <xf numFmtId="0" fontId="44" fillId="0" borderId="18" xfId="0" applyNumberFormat="1" applyFont="1" applyFill="1" applyBorder="1" applyAlignment="1">
      <alignment horizontal="left" vertical="center"/>
    </xf>
    <xf numFmtId="0" fontId="45" fillId="0" borderId="19" xfId="0" applyNumberFormat="1" applyFont="1" applyFill="1" applyBorder="1" applyAlignment="1">
      <alignment horizontal="left" vertical="center"/>
    </xf>
    <xf numFmtId="0" fontId="44" fillId="0" borderId="20" xfId="0" applyNumberFormat="1" applyFont="1" applyFill="1" applyBorder="1" applyAlignment="1">
      <alignment horizontal="left" vertical="center"/>
    </xf>
    <xf numFmtId="0" fontId="45" fillId="0" borderId="21" xfId="0" applyNumberFormat="1" applyFont="1" applyFill="1" applyBorder="1" applyAlignment="1">
      <alignment horizontal="left" vertical="center"/>
    </xf>
    <xf numFmtId="0" fontId="45" fillId="0" borderId="22" xfId="0" applyNumberFormat="1" applyFont="1" applyFill="1" applyBorder="1" applyAlignment="1">
      <alignment horizontal="left" vertical="center"/>
    </xf>
    <xf numFmtId="0" fontId="44" fillId="0" borderId="16" xfId="0" applyNumberFormat="1" applyFont="1" applyFill="1" applyBorder="1" applyAlignment="1">
      <alignment horizontal="left" vertical="center"/>
    </xf>
    <xf numFmtId="0" fontId="45" fillId="0" borderId="18" xfId="0" applyNumberFormat="1" applyFont="1" applyFill="1" applyBorder="1" applyAlignment="1">
      <alignment horizontal="left" vertical="center"/>
    </xf>
    <xf numFmtId="0" fontId="0" fillId="0" borderId="1" xfId="0" applyFont="1" applyFill="1" applyBorder="1"/>
    <xf numFmtId="10" fontId="0" fillId="0" borderId="0" xfId="0" applyNumberFormat="1" applyFill="1"/>
    <xf numFmtId="183" fontId="0" fillId="0" borderId="0" xfId="0" applyNumberFormat="1" applyFill="1" applyBorder="1"/>
    <xf numFmtId="10" fontId="0" fillId="0" borderId="0" xfId="0" applyNumberFormat="1" applyFill="1" applyBorder="1"/>
    <xf numFmtId="0" fontId="28" fillId="0" borderId="0" xfId="0" applyFont="1" applyFill="1" applyBorder="1" applyAlignment="1">
      <alignment horizontal="center" vertical="center"/>
    </xf>
    <xf numFmtId="10" fontId="0" fillId="0" borderId="0" xfId="0" applyNumberFormat="1" applyFill="1" applyBorder="1" applyAlignment="1">
      <alignment horizontal="right"/>
    </xf>
    <xf numFmtId="0" fontId="0" fillId="0" borderId="1" xfId="0" applyFill="1" applyBorder="1" applyAlignment="1">
      <alignment horizontal="center" vertical="center"/>
    </xf>
    <xf numFmtId="183"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41" fillId="4" borderId="1" xfId="0" applyFont="1" applyFill="1" applyBorder="1" applyAlignment="1">
      <alignment vertical="center"/>
    </xf>
    <xf numFmtId="183" fontId="0" fillId="0" borderId="1" xfId="0" applyNumberFormat="1" applyFill="1" applyBorder="1"/>
    <xf numFmtId="0" fontId="41" fillId="4" borderId="12" xfId="0" applyFont="1" applyFill="1" applyBorder="1" applyAlignment="1">
      <alignment vertical="center"/>
    </xf>
    <xf numFmtId="0" fontId="41" fillId="0" borderId="12" xfId="0" applyFont="1" applyFill="1" applyBorder="1" applyAlignment="1">
      <alignment vertical="center"/>
    </xf>
    <xf numFmtId="0" fontId="22" fillId="0" borderId="1" xfId="0" applyFont="1" applyFill="1" applyBorder="1"/>
    <xf numFmtId="183" fontId="10" fillId="0" borderId="1" xfId="0" applyNumberFormat="1" applyFont="1" applyFill="1" applyBorder="1" applyAlignment="1">
      <alignment horizontal="center"/>
    </xf>
    <xf numFmtId="0" fontId="0" fillId="0" borderId="1" xfId="0" applyFill="1" applyBorder="1" applyAlignment="1">
      <alignment horizontal="left" indent="1"/>
    </xf>
    <xf numFmtId="0" fontId="22" fillId="0" borderId="1" xfId="0" applyFont="1" applyFill="1" applyBorder="1" applyAlignment="1"/>
    <xf numFmtId="0" fontId="22" fillId="0" borderId="1" xfId="0" applyFont="1" applyFill="1" applyBorder="1" applyAlignment="1">
      <alignment horizontal="center"/>
    </xf>
    <xf numFmtId="183" fontId="0" fillId="0" borderId="0" xfId="0" applyNumberFormat="1" applyFill="1" applyAlignment="1">
      <alignment horizontal="center" vertical="center"/>
    </xf>
    <xf numFmtId="10" fontId="0" fillId="0" borderId="0" xfId="0" applyNumberFormat="1" applyFill="1" applyAlignment="1">
      <alignment horizontal="center" vertical="center"/>
    </xf>
    <xf numFmtId="10" fontId="0" fillId="0" borderId="0" xfId="0" applyNumberFormat="1"/>
    <xf numFmtId="0" fontId="3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right" vertical="center"/>
    </xf>
    <xf numFmtId="0" fontId="29" fillId="0" borderId="1" xfId="0" applyFont="1" applyFill="1" applyBorder="1" applyAlignment="1">
      <alignment horizontal="center" vertical="center"/>
    </xf>
    <xf numFmtId="187" fontId="10" fillId="0" borderId="1" xfId="3" applyNumberFormat="1" applyFont="1" applyFill="1" applyBorder="1" applyAlignment="1">
      <alignment horizontal="center" vertical="center"/>
    </xf>
    <xf numFmtId="183" fontId="8" fillId="0" borderId="1" xfId="52" applyNumberFormat="1" applyFont="1" applyFill="1" applyBorder="1" applyAlignment="1" applyProtection="1">
      <alignment horizontal="center" vertical="center"/>
    </xf>
    <xf numFmtId="0" fontId="8" fillId="0" borderId="0" xfId="55" applyFont="1" applyFill="1" applyAlignment="1" applyProtection="1">
      <alignment horizontal="center" vertical="center"/>
    </xf>
    <xf numFmtId="0" fontId="0" fillId="0" borderId="1" xfId="55" applyFont="1" applyFill="1" applyBorder="1" applyAlignment="1" applyProtection="1">
      <alignment vertical="center"/>
    </xf>
    <xf numFmtId="183" fontId="10" fillId="0" borderId="1" xfId="52" applyNumberFormat="1" applyFont="1" applyFill="1" applyBorder="1" applyAlignment="1" applyProtection="1">
      <alignment horizontal="center" vertical="center"/>
    </xf>
    <xf numFmtId="184" fontId="10" fillId="0" borderId="1" xfId="0" applyNumberFormat="1" applyFont="1" applyBorder="1"/>
    <xf numFmtId="1" fontId="7" fillId="0" borderId="1" xfId="0" applyNumberFormat="1" applyFont="1" applyFill="1" applyBorder="1" applyAlignment="1" applyProtection="1">
      <alignment vertical="center"/>
      <protection locked="0"/>
    </xf>
    <xf numFmtId="184" fontId="10" fillId="0" borderId="1" xfId="0" applyNumberFormat="1" applyFont="1" applyFill="1" applyBorder="1" applyAlignment="1" applyProtection="1">
      <alignment horizontal="center" vertical="center"/>
      <protection locked="0"/>
    </xf>
    <xf numFmtId="1" fontId="4" fillId="0" borderId="1" xfId="0" applyNumberFormat="1" applyFont="1" applyFill="1" applyBorder="1" applyAlignment="1" applyProtection="1">
      <alignment horizontal="left" vertical="center" indent="1"/>
      <protection locked="0"/>
    </xf>
    <xf numFmtId="1" fontId="4" fillId="4" borderId="1" xfId="0" applyNumberFormat="1" applyFont="1" applyFill="1" applyBorder="1" applyAlignment="1" applyProtection="1">
      <alignment horizontal="left" vertical="center" indent="1"/>
      <protection locked="0"/>
    </xf>
    <xf numFmtId="184" fontId="10" fillId="0" borderId="1" xfId="0" applyNumberFormat="1" applyFont="1" applyBorder="1" applyAlignment="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8 2" xfId="51"/>
    <cellStyle name="常规 2 2 2" xfId="52"/>
    <cellStyle name="常规 2 2" xfId="53"/>
    <cellStyle name="常规 2 3" xfId="54"/>
    <cellStyle name="常规 2" xfId="55"/>
    <cellStyle name="常规 4" xfId="56"/>
    <cellStyle name="常规 7" xfId="57"/>
    <cellStyle name="常规_04-分类改革-预算表" xfId="58"/>
    <cellStyle name="常规 11 7" xfId="59"/>
    <cellStyle name="Normal" xfId="60"/>
    <cellStyle name="常规 5" xfId="61"/>
    <cellStyle name="常规 2 10" xfId="6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026&#24180;&#25919;&#24220;&#39044;&#31639;&#20844;&#24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有资本经营支出预算表 (2)"/>
      <sheetName val="国有资本经营收入预算表 (2)"/>
      <sheetName val="政府性基金支出预算表 (2)"/>
      <sheetName val="政府性基金收入预算表 (2)"/>
      <sheetName val="一般公共预算支出预算表 (2)"/>
      <sheetName val="一般公共预算收入预算表 (2)"/>
      <sheetName val="Sheet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tabSelected="1" workbookViewId="0">
      <pane ySplit="4" topLeftCell="A5" activePane="bottomLeft" state="frozen"/>
      <selection/>
      <selection pane="bottomLeft" activeCell="B43" sqref="B43"/>
    </sheetView>
  </sheetViews>
  <sheetFormatPr defaultColWidth="9" defaultRowHeight="14.25" outlineLevelCol="4"/>
  <cols>
    <col min="1" max="1" width="33.25" customWidth="1"/>
    <col min="2" max="2" width="16.5" customWidth="1"/>
    <col min="3" max="3" width="17.625" customWidth="1"/>
    <col min="4" max="4" width="25.875" style="302" customWidth="1"/>
    <col min="5" max="5" width="27.125" customWidth="1"/>
  </cols>
  <sheetData>
    <row r="1" ht="15.75" spans="1:4">
      <c r="A1" s="303" t="s">
        <v>0</v>
      </c>
      <c r="B1" s="304"/>
      <c r="C1" s="304"/>
      <c r="D1" s="304"/>
    </row>
    <row r="2" ht="27.95" customHeight="1" spans="1:4">
      <c r="A2" s="62" t="s">
        <v>1</v>
      </c>
      <c r="B2" s="62"/>
      <c r="C2" s="62"/>
      <c r="D2" s="62"/>
    </row>
    <row r="3" ht="15.75" spans="1:4">
      <c r="A3" s="305"/>
      <c r="B3" s="304"/>
      <c r="C3" s="304"/>
      <c r="D3" s="306" t="s">
        <v>2</v>
      </c>
    </row>
    <row r="4" ht="21.95" customHeight="1" spans="1:4">
      <c r="A4" s="307" t="s">
        <v>3</v>
      </c>
      <c r="B4" s="307" t="s">
        <v>4</v>
      </c>
      <c r="C4" s="67" t="s">
        <v>5</v>
      </c>
      <c r="D4" s="307" t="s">
        <v>6</v>
      </c>
    </row>
    <row r="5" ht="21.95" customHeight="1" spans="1:5">
      <c r="A5" s="158" t="s">
        <v>7</v>
      </c>
      <c r="B5" s="131">
        <f>SUM(B6:B20)</f>
        <v>64814</v>
      </c>
      <c r="C5" s="131">
        <f>SUM(C6:C20)</f>
        <v>61169</v>
      </c>
      <c r="D5" s="308">
        <f>B5/C5</f>
        <v>1.0595890075038</v>
      </c>
      <c r="E5" s="96"/>
    </row>
    <row r="6" ht="21.95" customHeight="1" spans="1:5">
      <c r="A6" s="76" t="s">
        <v>8</v>
      </c>
      <c r="B6" s="309">
        <v>11234</v>
      </c>
      <c r="C6" s="309">
        <v>10787</v>
      </c>
      <c r="D6" s="308">
        <f t="shared" ref="D6:D43" si="0">B6/C6</f>
        <v>1.04143876888848</v>
      </c>
      <c r="E6" s="96"/>
    </row>
    <row r="7" ht="21.95" customHeight="1" spans="1:5">
      <c r="A7" s="76" t="s">
        <v>9</v>
      </c>
      <c r="B7" s="309">
        <v>3166</v>
      </c>
      <c r="C7" s="309">
        <v>2551</v>
      </c>
      <c r="D7" s="308">
        <f t="shared" si="0"/>
        <v>1.24108192865543</v>
      </c>
      <c r="E7" s="96"/>
    </row>
    <row r="8" ht="21.95" customHeight="1" spans="1:4">
      <c r="A8" s="76" t="s">
        <v>10</v>
      </c>
      <c r="B8" s="309">
        <v>1274</v>
      </c>
      <c r="C8" s="309">
        <v>1065</v>
      </c>
      <c r="D8" s="308">
        <f t="shared" si="0"/>
        <v>1.1962441314554</v>
      </c>
    </row>
    <row r="9" ht="21.95" customHeight="1" spans="1:4">
      <c r="A9" s="76" t="s">
        <v>11</v>
      </c>
      <c r="B9" s="309">
        <v>713</v>
      </c>
      <c r="C9" s="309">
        <v>319</v>
      </c>
      <c r="D9" s="308">
        <f t="shared" si="0"/>
        <v>2.23510971786834</v>
      </c>
    </row>
    <row r="10" ht="21.95" customHeight="1" spans="1:4">
      <c r="A10" s="76" t="s">
        <v>12</v>
      </c>
      <c r="B10" s="309">
        <v>1271</v>
      </c>
      <c r="C10" s="309">
        <v>1088</v>
      </c>
      <c r="D10" s="308">
        <f t="shared" si="0"/>
        <v>1.16819852941176</v>
      </c>
    </row>
    <row r="11" ht="21.95" customHeight="1" spans="1:4">
      <c r="A11" s="76" t="s">
        <v>13</v>
      </c>
      <c r="B11" s="309">
        <v>7680</v>
      </c>
      <c r="C11" s="309">
        <v>7674</v>
      </c>
      <c r="D11" s="308">
        <f t="shared" si="0"/>
        <v>1.00078186082877</v>
      </c>
    </row>
    <row r="12" ht="21.95" customHeight="1" spans="1:4">
      <c r="A12" s="76" t="s">
        <v>14</v>
      </c>
      <c r="B12" s="309">
        <v>3917</v>
      </c>
      <c r="C12" s="309">
        <v>4013</v>
      </c>
      <c r="D12" s="308">
        <f t="shared" si="0"/>
        <v>0.976077747321206</v>
      </c>
    </row>
    <row r="13" ht="21.95" customHeight="1" spans="1:4">
      <c r="A13" s="76" t="s">
        <v>15</v>
      </c>
      <c r="B13" s="309">
        <v>2048</v>
      </c>
      <c r="C13" s="309">
        <v>1849</v>
      </c>
      <c r="D13" s="308">
        <f t="shared" si="0"/>
        <v>1.10762574364521</v>
      </c>
    </row>
    <row r="14" ht="21.95" customHeight="1" spans="1:4">
      <c r="A14" s="76" t="s">
        <v>16</v>
      </c>
      <c r="B14" s="309">
        <v>8279</v>
      </c>
      <c r="C14" s="309">
        <v>8054</v>
      </c>
      <c r="D14" s="308">
        <f t="shared" si="0"/>
        <v>1.02793642910355</v>
      </c>
    </row>
    <row r="15" ht="21.95" customHeight="1" spans="1:4">
      <c r="A15" s="76" t="s">
        <v>17</v>
      </c>
      <c r="B15" s="309">
        <v>1440</v>
      </c>
      <c r="C15" s="309">
        <v>1240</v>
      </c>
      <c r="D15" s="308">
        <f t="shared" si="0"/>
        <v>1.16129032258065</v>
      </c>
    </row>
    <row r="16" ht="21.95" customHeight="1" spans="1:4">
      <c r="A16" s="76" t="s">
        <v>18</v>
      </c>
      <c r="B16" s="309">
        <v>8366</v>
      </c>
      <c r="C16" s="309">
        <v>7490</v>
      </c>
      <c r="D16" s="308">
        <f t="shared" si="0"/>
        <v>1.11695594125501</v>
      </c>
    </row>
    <row r="17" ht="21.95" customHeight="1" spans="1:4">
      <c r="A17" s="76" t="s">
        <v>19</v>
      </c>
      <c r="B17" s="309">
        <v>11277</v>
      </c>
      <c r="C17" s="309">
        <v>11230</v>
      </c>
      <c r="D17" s="308">
        <f t="shared" si="0"/>
        <v>1.00418521816563</v>
      </c>
    </row>
    <row r="18" ht="21.95" customHeight="1" spans="1:4">
      <c r="A18" s="76" t="s">
        <v>20</v>
      </c>
      <c r="B18" s="310">
        <v>3849</v>
      </c>
      <c r="C18" s="309">
        <v>3650</v>
      </c>
      <c r="D18" s="308">
        <f t="shared" si="0"/>
        <v>1.05452054794521</v>
      </c>
    </row>
    <row r="19" ht="21.95" customHeight="1" spans="1:4">
      <c r="A19" s="76" t="s">
        <v>21</v>
      </c>
      <c r="B19" s="309">
        <v>300</v>
      </c>
      <c r="C19" s="309">
        <v>159</v>
      </c>
      <c r="D19" s="308">
        <f t="shared" si="0"/>
        <v>1.88679245283019</v>
      </c>
    </row>
    <row r="20" customFormat="1" ht="21.95" customHeight="1" spans="1:4">
      <c r="A20" s="311" t="s">
        <v>22</v>
      </c>
      <c r="B20" s="312"/>
      <c r="C20" s="312"/>
      <c r="D20" s="308"/>
    </row>
    <row r="21" ht="21.95" customHeight="1" spans="1:4">
      <c r="A21" s="158" t="s">
        <v>23</v>
      </c>
      <c r="B21" s="131">
        <f>SUM(B22:B28)</f>
        <v>51856</v>
      </c>
      <c r="C21" s="131">
        <f>SUM(C22:C28)</f>
        <v>53213</v>
      </c>
      <c r="D21" s="308">
        <f t="shared" si="0"/>
        <v>0.974498712720576</v>
      </c>
    </row>
    <row r="22" ht="21.95" customHeight="1" spans="1:4">
      <c r="A22" s="76" t="s">
        <v>24</v>
      </c>
      <c r="B22" s="131">
        <v>5087</v>
      </c>
      <c r="C22" s="131">
        <v>4326</v>
      </c>
      <c r="D22" s="308">
        <f t="shared" si="0"/>
        <v>1.17591308368007</v>
      </c>
    </row>
    <row r="23" ht="21.95" customHeight="1" spans="1:4">
      <c r="A23" s="76" t="s">
        <v>25</v>
      </c>
      <c r="B23" s="309">
        <v>2058</v>
      </c>
      <c r="C23" s="309">
        <v>2193</v>
      </c>
      <c r="D23" s="308">
        <f t="shared" si="0"/>
        <v>0.93844049247606</v>
      </c>
    </row>
    <row r="24" ht="21.95" customHeight="1" spans="1:4">
      <c r="A24" s="76" t="s">
        <v>26</v>
      </c>
      <c r="B24" s="309">
        <v>8200</v>
      </c>
      <c r="C24" s="309">
        <v>7105</v>
      </c>
      <c r="D24" s="308">
        <f t="shared" si="0"/>
        <v>1.15411681914145</v>
      </c>
    </row>
    <row r="25" ht="21.95" customHeight="1" spans="1:4">
      <c r="A25" s="76" t="s">
        <v>27</v>
      </c>
      <c r="B25" s="309">
        <v>2546</v>
      </c>
      <c r="C25" s="309">
        <v>2645</v>
      </c>
      <c r="D25" s="308">
        <f t="shared" si="0"/>
        <v>0.962570888468809</v>
      </c>
    </row>
    <row r="26" ht="21.95" customHeight="1" spans="1:4">
      <c r="A26" s="76" t="s">
        <v>28</v>
      </c>
      <c r="B26" s="309">
        <v>30260</v>
      </c>
      <c r="C26" s="309">
        <v>34169</v>
      </c>
      <c r="D26" s="308">
        <f t="shared" si="0"/>
        <v>0.885598056718078</v>
      </c>
    </row>
    <row r="27" ht="21.95" customHeight="1" spans="1:4">
      <c r="A27" s="76" t="s">
        <v>29</v>
      </c>
      <c r="B27" s="309"/>
      <c r="C27" s="309"/>
      <c r="D27" s="308"/>
    </row>
    <row r="28" ht="21.95" customHeight="1" spans="1:4">
      <c r="A28" s="76" t="s">
        <v>30</v>
      </c>
      <c r="B28" s="309">
        <v>3705</v>
      </c>
      <c r="C28" s="309">
        <v>2775</v>
      </c>
      <c r="D28" s="308">
        <f t="shared" si="0"/>
        <v>1.33513513513514</v>
      </c>
    </row>
    <row r="29" ht="21.95" customHeight="1" spans="1:4">
      <c r="A29" s="76" t="s">
        <v>31</v>
      </c>
      <c r="B29" s="131"/>
      <c r="C29" s="131"/>
      <c r="D29" s="308"/>
    </row>
    <row r="30" ht="21.95" customHeight="1" spans="1:4">
      <c r="A30" s="23" t="s">
        <v>32</v>
      </c>
      <c r="B30" s="131">
        <f>B21+B5</f>
        <v>116670</v>
      </c>
      <c r="C30" s="131">
        <f>C21+C5</f>
        <v>114382</v>
      </c>
      <c r="D30" s="308">
        <f t="shared" si="0"/>
        <v>1.02000314734836</v>
      </c>
    </row>
    <row r="31" ht="21.95" customHeight="1" spans="1:4">
      <c r="A31" s="99"/>
      <c r="B31" s="313"/>
      <c r="C31" s="313"/>
      <c r="D31" s="308"/>
    </row>
    <row r="32" ht="21.95" customHeight="1" spans="1:4">
      <c r="A32" s="314" t="s">
        <v>33</v>
      </c>
      <c r="B32" s="315"/>
      <c r="C32" s="315"/>
      <c r="D32" s="308"/>
    </row>
    <row r="33" ht="21.95" customHeight="1" spans="1:4">
      <c r="A33" s="314" t="s">
        <v>34</v>
      </c>
      <c r="B33" s="315">
        <f>SUM(B34:B37)</f>
        <v>320414</v>
      </c>
      <c r="C33" s="315">
        <f>SUM(C34:C37)</f>
        <v>316101</v>
      </c>
      <c r="D33" s="308">
        <f>B33/C33</f>
        <v>1.01364437315921</v>
      </c>
    </row>
    <row r="34" ht="21.95" customHeight="1" spans="1:4">
      <c r="A34" s="316" t="s">
        <v>35</v>
      </c>
      <c r="B34" s="315">
        <v>7657</v>
      </c>
      <c r="C34" s="315">
        <v>7657</v>
      </c>
      <c r="D34" s="308">
        <f t="shared" si="0"/>
        <v>1</v>
      </c>
    </row>
    <row r="35" ht="21.95" customHeight="1" spans="1:4">
      <c r="A35" s="316" t="s">
        <v>36</v>
      </c>
      <c r="B35" s="315">
        <v>296757</v>
      </c>
      <c r="C35" s="315">
        <v>293513</v>
      </c>
      <c r="D35" s="308">
        <f t="shared" si="0"/>
        <v>1.01105232136226</v>
      </c>
    </row>
    <row r="36" ht="21.95" customHeight="1" spans="1:4">
      <c r="A36" s="316" t="s">
        <v>37</v>
      </c>
      <c r="B36" s="315">
        <v>16000</v>
      </c>
      <c r="C36" s="315">
        <v>14931</v>
      </c>
      <c r="D36" s="308">
        <f t="shared" si="0"/>
        <v>1.07159600830487</v>
      </c>
    </row>
    <row r="37" ht="21.95" customHeight="1" spans="1:4">
      <c r="A37" s="317" t="s">
        <v>38</v>
      </c>
      <c r="B37" s="315"/>
      <c r="C37" s="315"/>
      <c r="D37" s="308"/>
    </row>
    <row r="38" ht="21.95" customHeight="1" spans="1:4">
      <c r="A38" s="316" t="s">
        <v>39</v>
      </c>
      <c r="B38" s="315"/>
      <c r="C38" s="315"/>
      <c r="D38" s="308"/>
    </row>
    <row r="39" ht="21.95" customHeight="1" spans="1:4">
      <c r="A39" s="314" t="s">
        <v>40</v>
      </c>
      <c r="B39" s="315">
        <v>95500</v>
      </c>
      <c r="C39" s="315">
        <v>69400</v>
      </c>
      <c r="D39" s="308">
        <f t="shared" si="0"/>
        <v>1.37608069164265</v>
      </c>
    </row>
    <row r="40" ht="21.95" customHeight="1" spans="1:4">
      <c r="A40" s="314" t="s">
        <v>41</v>
      </c>
      <c r="B40" s="315"/>
      <c r="C40" s="315"/>
      <c r="D40" s="308"/>
    </row>
    <row r="41" ht="21.95" customHeight="1" spans="1:4">
      <c r="A41" s="314" t="s">
        <v>42</v>
      </c>
      <c r="B41" s="315"/>
      <c r="C41" s="315">
        <v>46709</v>
      </c>
      <c r="D41" s="308">
        <f t="shared" si="0"/>
        <v>0</v>
      </c>
    </row>
    <row r="42" ht="21.95" customHeight="1" spans="1:4">
      <c r="A42" s="314" t="s">
        <v>43</v>
      </c>
      <c r="B42" s="315">
        <v>581</v>
      </c>
      <c r="C42" s="315">
        <v>4145</v>
      </c>
      <c r="D42" s="308">
        <f t="shared" si="0"/>
        <v>0.140168878166466</v>
      </c>
    </row>
    <row r="43" ht="21.95" customHeight="1" spans="1:4">
      <c r="A43" s="51" t="s">
        <v>44</v>
      </c>
      <c r="B43" s="318">
        <f>B30+B33+B39+B41+B42+B40</f>
        <v>533165</v>
      </c>
      <c r="C43" s="318">
        <f>C30+C33+C39+C41+C42+C40</f>
        <v>550737</v>
      </c>
      <c r="D43" s="308">
        <f t="shared" si="0"/>
        <v>0.96809366358171</v>
      </c>
    </row>
    <row r="44" ht="21.95" customHeight="1"/>
  </sheetData>
  <mergeCells count="1">
    <mergeCell ref="A2:D2"/>
  </mergeCells>
  <pageMargins left="0.75" right="0.75" top="1" bottom="1" header="0.5" footer="0.5"/>
  <pageSetup paperSize="9" scale="86"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5"/>
  <sheetViews>
    <sheetView showZeros="0" topLeftCell="A306" workbookViewId="0">
      <selection activeCell="D264" sqref="D264"/>
    </sheetView>
  </sheetViews>
  <sheetFormatPr defaultColWidth="9" defaultRowHeight="14.25" outlineLevelCol="6"/>
  <cols>
    <col min="1" max="1" width="9" style="140"/>
    <col min="2" max="2" width="55.375" style="140" customWidth="1"/>
    <col min="3" max="3" width="16.375" style="141" customWidth="1"/>
    <col min="4" max="4" width="22.5" style="141" customWidth="1"/>
    <col min="5" max="5" width="18.75" style="140" customWidth="1"/>
    <col min="6" max="16384" width="9" style="140"/>
  </cols>
  <sheetData>
    <row r="1" spans="1:5">
      <c r="A1" s="142" t="s">
        <v>1267</v>
      </c>
      <c r="B1" s="142"/>
      <c r="C1" s="143"/>
      <c r="D1" s="143"/>
      <c r="E1" s="142"/>
    </row>
    <row r="2" ht="41.1" customHeight="1" spans="1:5">
      <c r="A2" s="142"/>
      <c r="B2" s="144" t="s">
        <v>1268</v>
      </c>
      <c r="C2" s="144"/>
      <c r="D2" s="144"/>
      <c r="E2" s="144"/>
    </row>
    <row r="3" ht="18.95" customHeight="1" spans="1:5">
      <c r="A3" s="142"/>
      <c r="B3" s="145" t="s">
        <v>47</v>
      </c>
      <c r="C3" s="145"/>
      <c r="D3" s="145"/>
      <c r="E3" s="145"/>
    </row>
    <row r="4" spans="1:5">
      <c r="A4" s="146" t="s">
        <v>93</v>
      </c>
      <c r="B4" s="147" t="s">
        <v>48</v>
      </c>
      <c r="C4" s="148" t="s">
        <v>49</v>
      </c>
      <c r="D4" s="149" t="s">
        <v>1115</v>
      </c>
      <c r="E4" s="150" t="s">
        <v>1269</v>
      </c>
    </row>
    <row r="5" spans="1:5">
      <c r="A5" s="151"/>
      <c r="B5" s="152" t="s">
        <v>1270</v>
      </c>
      <c r="C5" s="153">
        <f>SUM(C6,C13,,C28,C51,C56,C63,C79,C140,C179,C229,C239,C242,C246,C250,C254,C259,C291,C308,C325)</f>
        <v>87402</v>
      </c>
      <c r="D5" s="153">
        <f>SUM(D6,D13,,D28,D51,D56,D63,D79,D140,D179,D229,D239,D242,D246,D250,D254,D259,D291,D308,D325)</f>
        <v>170020</v>
      </c>
      <c r="E5" s="154">
        <f>C5/D5</f>
        <v>0.514068933066698</v>
      </c>
    </row>
    <row r="6" spans="1:5">
      <c r="A6" s="151">
        <v>205</v>
      </c>
      <c r="B6" s="152" t="s">
        <v>1271</v>
      </c>
      <c r="C6" s="153">
        <v>0</v>
      </c>
      <c r="D6" s="153">
        <v>0</v>
      </c>
      <c r="E6" s="155">
        <v>0</v>
      </c>
    </row>
    <row r="7" spans="1:5">
      <c r="A7" s="151">
        <v>20598</v>
      </c>
      <c r="B7" s="152" t="s">
        <v>1272</v>
      </c>
      <c r="C7" s="153">
        <v>0</v>
      </c>
      <c r="D7" s="153">
        <v>0</v>
      </c>
      <c r="E7" s="155">
        <v>0</v>
      </c>
    </row>
    <row r="8" spans="1:5">
      <c r="A8" s="151">
        <v>2059801</v>
      </c>
      <c r="B8" s="151" t="s">
        <v>1273</v>
      </c>
      <c r="C8" s="153"/>
      <c r="D8" s="153"/>
      <c r="E8" s="155">
        <v>0</v>
      </c>
    </row>
    <row r="9" spans="1:5">
      <c r="A9" s="151">
        <v>2059802</v>
      </c>
      <c r="B9" s="151" t="s">
        <v>1274</v>
      </c>
      <c r="C9" s="153"/>
      <c r="D9" s="153"/>
      <c r="E9" s="155">
        <v>0</v>
      </c>
    </row>
    <row r="10" spans="1:5">
      <c r="A10" s="151">
        <v>2059803</v>
      </c>
      <c r="B10" s="151" t="s">
        <v>1275</v>
      </c>
      <c r="C10" s="153"/>
      <c r="D10" s="153"/>
      <c r="E10" s="155">
        <v>0</v>
      </c>
    </row>
    <row r="11" spans="1:5">
      <c r="A11" s="151">
        <v>2059804</v>
      </c>
      <c r="B11" s="151" t="s">
        <v>1276</v>
      </c>
      <c r="C11" s="153"/>
      <c r="D11" s="153"/>
      <c r="E11" s="155">
        <v>0</v>
      </c>
    </row>
    <row r="12" spans="1:5">
      <c r="A12" s="151">
        <v>2059899</v>
      </c>
      <c r="B12" s="151" t="s">
        <v>1277</v>
      </c>
      <c r="C12" s="153"/>
      <c r="D12" s="153"/>
      <c r="E12" s="155">
        <v>0</v>
      </c>
    </row>
    <row r="13" spans="1:5">
      <c r="A13" s="151">
        <v>206</v>
      </c>
      <c r="B13" s="152" t="s">
        <v>1278</v>
      </c>
      <c r="C13" s="153">
        <v>0</v>
      </c>
      <c r="D13" s="153">
        <v>0</v>
      </c>
      <c r="E13" s="156">
        <v>0</v>
      </c>
    </row>
    <row r="14" spans="1:5">
      <c r="A14" s="151">
        <v>20610</v>
      </c>
      <c r="B14" s="152" t="s">
        <v>1279</v>
      </c>
      <c r="C14" s="153">
        <v>0</v>
      </c>
      <c r="D14" s="153">
        <v>0</v>
      </c>
      <c r="E14" s="156">
        <v>0</v>
      </c>
    </row>
    <row r="15" spans="1:5">
      <c r="A15" s="151">
        <v>2061001</v>
      </c>
      <c r="B15" s="151" t="s">
        <v>1280</v>
      </c>
      <c r="C15" s="153"/>
      <c r="D15" s="153"/>
      <c r="E15" s="155">
        <v>0</v>
      </c>
    </row>
    <row r="16" spans="1:5">
      <c r="A16" s="151">
        <v>2061002</v>
      </c>
      <c r="B16" s="151" t="s">
        <v>1281</v>
      </c>
      <c r="C16" s="153"/>
      <c r="D16" s="153"/>
      <c r="E16" s="155">
        <v>0</v>
      </c>
    </row>
    <row r="17" spans="1:5">
      <c r="A17" s="151">
        <v>2061003</v>
      </c>
      <c r="B17" s="151" t="s">
        <v>1282</v>
      </c>
      <c r="C17" s="153"/>
      <c r="D17" s="153"/>
      <c r="E17" s="155">
        <v>0</v>
      </c>
    </row>
    <row r="18" spans="1:5">
      <c r="A18" s="151">
        <v>2061004</v>
      </c>
      <c r="B18" s="151" t="s">
        <v>1283</v>
      </c>
      <c r="C18" s="153"/>
      <c r="D18" s="153"/>
      <c r="E18" s="155">
        <v>0</v>
      </c>
    </row>
    <row r="19" spans="1:5">
      <c r="A19" s="151">
        <v>2061005</v>
      </c>
      <c r="B19" s="151" t="s">
        <v>1284</v>
      </c>
      <c r="C19" s="153"/>
      <c r="D19" s="153"/>
      <c r="E19" s="155">
        <v>0</v>
      </c>
    </row>
    <row r="20" spans="1:5">
      <c r="A20" s="151">
        <v>2061099</v>
      </c>
      <c r="B20" s="151" t="s">
        <v>1285</v>
      </c>
      <c r="C20" s="153"/>
      <c r="D20" s="153"/>
      <c r="E20" s="155">
        <v>0</v>
      </c>
    </row>
    <row r="21" spans="1:5">
      <c r="A21" s="151">
        <v>20698</v>
      </c>
      <c r="B21" s="152" t="s">
        <v>1272</v>
      </c>
      <c r="C21" s="153">
        <v>0</v>
      </c>
      <c r="D21" s="153">
        <v>0</v>
      </c>
      <c r="E21" s="155">
        <v>0</v>
      </c>
    </row>
    <row r="22" spans="1:5">
      <c r="A22" s="151">
        <v>2069801</v>
      </c>
      <c r="B22" s="151" t="s">
        <v>1286</v>
      </c>
      <c r="C22" s="153"/>
      <c r="D22" s="153"/>
      <c r="E22" s="155">
        <v>0</v>
      </c>
    </row>
    <row r="23" spans="1:5">
      <c r="A23" s="151">
        <v>2069802</v>
      </c>
      <c r="B23" s="151" t="s">
        <v>1287</v>
      </c>
      <c r="C23" s="153"/>
      <c r="D23" s="153"/>
      <c r="E23" s="155">
        <v>0</v>
      </c>
    </row>
    <row r="24" spans="1:5">
      <c r="A24" s="151">
        <v>2069803</v>
      </c>
      <c r="B24" s="151" t="s">
        <v>1288</v>
      </c>
      <c r="C24" s="153"/>
      <c r="D24" s="153"/>
      <c r="E24" s="155">
        <v>0</v>
      </c>
    </row>
    <row r="25" spans="1:5">
      <c r="A25" s="151">
        <v>2069804</v>
      </c>
      <c r="B25" s="151" t="s">
        <v>1289</v>
      </c>
      <c r="C25" s="153"/>
      <c r="D25" s="153"/>
      <c r="E25" s="155">
        <v>0</v>
      </c>
    </row>
    <row r="26" spans="1:5">
      <c r="A26" s="151">
        <v>2069805</v>
      </c>
      <c r="B26" s="151" t="s">
        <v>1290</v>
      </c>
      <c r="C26" s="153"/>
      <c r="D26" s="153"/>
      <c r="E26" s="155">
        <v>0</v>
      </c>
    </row>
    <row r="27" spans="1:5">
      <c r="A27" s="151">
        <v>2069899</v>
      </c>
      <c r="B27" s="151" t="s">
        <v>1291</v>
      </c>
      <c r="C27" s="153"/>
      <c r="D27" s="153"/>
      <c r="E27" s="155">
        <v>0</v>
      </c>
    </row>
    <row r="28" spans="1:5">
      <c r="A28" s="151">
        <v>207</v>
      </c>
      <c r="B28" s="152" t="s">
        <v>1292</v>
      </c>
      <c r="C28" s="153">
        <v>0</v>
      </c>
      <c r="D28" s="153">
        <v>0</v>
      </c>
      <c r="E28" s="156">
        <v>0</v>
      </c>
    </row>
    <row r="29" spans="1:5">
      <c r="A29" s="151">
        <v>20707</v>
      </c>
      <c r="B29" s="152" t="s">
        <v>1293</v>
      </c>
      <c r="C29" s="153">
        <v>0</v>
      </c>
      <c r="D29" s="153">
        <v>0</v>
      </c>
      <c r="E29" s="156">
        <v>0</v>
      </c>
    </row>
    <row r="30" spans="1:5">
      <c r="A30" s="151">
        <v>2070701</v>
      </c>
      <c r="B30" s="151" t="s">
        <v>1294</v>
      </c>
      <c r="C30" s="153"/>
      <c r="D30" s="153"/>
      <c r="E30" s="155">
        <v>0</v>
      </c>
    </row>
    <row r="31" spans="1:5">
      <c r="A31" s="151">
        <v>2070702</v>
      </c>
      <c r="B31" s="151" t="s">
        <v>1295</v>
      </c>
      <c r="C31" s="153"/>
      <c r="D31" s="153"/>
      <c r="E31" s="155">
        <v>0</v>
      </c>
    </row>
    <row r="32" spans="1:5">
      <c r="A32" s="151">
        <v>2070703</v>
      </c>
      <c r="B32" s="151" t="s">
        <v>1296</v>
      </c>
      <c r="C32" s="153"/>
      <c r="D32" s="153"/>
      <c r="E32" s="155">
        <v>0</v>
      </c>
    </row>
    <row r="33" spans="1:5">
      <c r="A33" s="151">
        <v>2070704</v>
      </c>
      <c r="B33" s="151" t="s">
        <v>1297</v>
      </c>
      <c r="C33" s="153"/>
      <c r="D33" s="153"/>
      <c r="E33" s="155">
        <v>0</v>
      </c>
    </row>
    <row r="34" spans="1:5">
      <c r="A34" s="151">
        <v>2070799</v>
      </c>
      <c r="B34" s="151" t="s">
        <v>1298</v>
      </c>
      <c r="C34" s="153"/>
      <c r="D34" s="153"/>
      <c r="E34" s="155">
        <v>0</v>
      </c>
    </row>
    <row r="35" spans="1:5">
      <c r="A35" s="151">
        <v>20709</v>
      </c>
      <c r="B35" s="152" t="s">
        <v>1299</v>
      </c>
      <c r="C35" s="153">
        <v>0</v>
      </c>
      <c r="D35" s="153">
        <v>0</v>
      </c>
      <c r="E35" s="156">
        <v>0</v>
      </c>
    </row>
    <row r="36" spans="1:5">
      <c r="A36" s="151">
        <v>2070901</v>
      </c>
      <c r="B36" s="151" t="s">
        <v>1300</v>
      </c>
      <c r="C36" s="153"/>
      <c r="D36" s="153"/>
      <c r="E36" s="155">
        <v>0</v>
      </c>
    </row>
    <row r="37" spans="1:5">
      <c r="A37" s="151">
        <v>2070902</v>
      </c>
      <c r="B37" s="151" t="s">
        <v>1301</v>
      </c>
      <c r="C37" s="153"/>
      <c r="D37" s="153"/>
      <c r="E37" s="155">
        <v>0</v>
      </c>
    </row>
    <row r="38" spans="1:5">
      <c r="A38" s="151">
        <v>2070903</v>
      </c>
      <c r="B38" s="151" t="s">
        <v>1302</v>
      </c>
      <c r="C38" s="153"/>
      <c r="D38" s="153"/>
      <c r="E38" s="155">
        <v>0</v>
      </c>
    </row>
    <row r="39" spans="1:5">
      <c r="A39" s="151">
        <v>2070904</v>
      </c>
      <c r="B39" s="151" t="s">
        <v>1303</v>
      </c>
      <c r="C39" s="153"/>
      <c r="D39" s="153"/>
      <c r="E39" s="155">
        <v>0</v>
      </c>
    </row>
    <row r="40" spans="1:5">
      <c r="A40" s="151">
        <v>2070999</v>
      </c>
      <c r="B40" s="151" t="s">
        <v>1304</v>
      </c>
      <c r="C40" s="153"/>
      <c r="D40" s="153"/>
      <c r="E40" s="155">
        <v>0</v>
      </c>
    </row>
    <row r="41" spans="1:5">
      <c r="A41" s="151">
        <v>20710</v>
      </c>
      <c r="B41" s="152" t="s">
        <v>1305</v>
      </c>
      <c r="C41" s="153">
        <v>0</v>
      </c>
      <c r="D41" s="153">
        <v>0</v>
      </c>
      <c r="E41" s="156">
        <v>0</v>
      </c>
    </row>
    <row r="42" spans="1:5">
      <c r="A42" s="151">
        <v>2071001</v>
      </c>
      <c r="B42" s="151" t="s">
        <v>1306</v>
      </c>
      <c r="C42" s="153"/>
      <c r="D42" s="153"/>
      <c r="E42" s="155">
        <v>0</v>
      </c>
    </row>
    <row r="43" spans="1:5">
      <c r="A43" s="151">
        <v>2071099</v>
      </c>
      <c r="B43" s="151" t="s">
        <v>1307</v>
      </c>
      <c r="C43" s="153"/>
      <c r="D43" s="153"/>
      <c r="E43" s="155">
        <v>0</v>
      </c>
    </row>
    <row r="44" spans="1:5">
      <c r="A44" s="151">
        <v>20798</v>
      </c>
      <c r="B44" s="152" t="s">
        <v>1272</v>
      </c>
      <c r="C44" s="153">
        <v>0</v>
      </c>
      <c r="D44" s="153">
        <v>0</v>
      </c>
      <c r="E44" s="155">
        <v>0</v>
      </c>
    </row>
    <row r="45" spans="1:5">
      <c r="A45" s="151">
        <v>2079801</v>
      </c>
      <c r="B45" s="151" t="s">
        <v>1308</v>
      </c>
      <c r="C45" s="153"/>
      <c r="D45" s="153"/>
      <c r="E45" s="155">
        <v>0</v>
      </c>
    </row>
    <row r="46" spans="1:5">
      <c r="A46" s="151">
        <v>2079802</v>
      </c>
      <c r="B46" s="151" t="s">
        <v>1309</v>
      </c>
      <c r="C46" s="153"/>
      <c r="D46" s="153"/>
      <c r="E46" s="155">
        <v>0</v>
      </c>
    </row>
    <row r="47" spans="1:5">
      <c r="A47" s="151">
        <v>2079803</v>
      </c>
      <c r="B47" s="151" t="s">
        <v>1310</v>
      </c>
      <c r="C47" s="153"/>
      <c r="D47" s="153"/>
      <c r="E47" s="155">
        <v>0</v>
      </c>
    </row>
    <row r="48" spans="1:5">
      <c r="A48" s="151">
        <v>2079804</v>
      </c>
      <c r="B48" s="151" t="s">
        <v>1311</v>
      </c>
      <c r="C48" s="153"/>
      <c r="D48" s="153"/>
      <c r="E48" s="155">
        <v>0</v>
      </c>
    </row>
    <row r="49" spans="1:5">
      <c r="A49" s="151">
        <v>2079805</v>
      </c>
      <c r="B49" s="151" t="s">
        <v>1312</v>
      </c>
      <c r="C49" s="153"/>
      <c r="D49" s="153"/>
      <c r="E49" s="155">
        <v>0</v>
      </c>
    </row>
    <row r="50" spans="1:5">
      <c r="A50" s="151">
        <v>2079899</v>
      </c>
      <c r="B50" s="151" t="s">
        <v>1313</v>
      </c>
      <c r="C50" s="153"/>
      <c r="D50" s="153"/>
      <c r="E50" s="155">
        <v>0</v>
      </c>
    </row>
    <row r="51" spans="1:5">
      <c r="A51" s="151">
        <v>208</v>
      </c>
      <c r="B51" s="152" t="s">
        <v>1314</v>
      </c>
      <c r="C51" s="153">
        <v>0</v>
      </c>
      <c r="D51" s="153">
        <v>0</v>
      </c>
      <c r="E51" s="155">
        <v>0</v>
      </c>
    </row>
    <row r="52" spans="1:5">
      <c r="A52" s="151">
        <v>20898</v>
      </c>
      <c r="B52" s="152" t="s">
        <v>1272</v>
      </c>
      <c r="C52" s="153">
        <v>0</v>
      </c>
      <c r="D52" s="153">
        <v>0</v>
      </c>
      <c r="E52" s="155">
        <v>0</v>
      </c>
    </row>
    <row r="53" spans="1:5">
      <c r="A53" s="151">
        <v>2089801</v>
      </c>
      <c r="B53" s="151" t="s">
        <v>1315</v>
      </c>
      <c r="C53" s="153"/>
      <c r="D53" s="153"/>
      <c r="E53" s="155">
        <v>0</v>
      </c>
    </row>
    <row r="54" spans="1:5">
      <c r="A54" s="151">
        <v>2089802</v>
      </c>
      <c r="B54" s="151" t="s">
        <v>1316</v>
      </c>
      <c r="C54" s="153"/>
      <c r="D54" s="153"/>
      <c r="E54" s="155">
        <v>0</v>
      </c>
    </row>
    <row r="55" spans="1:5">
      <c r="A55" s="151">
        <v>2089899</v>
      </c>
      <c r="B55" s="151" t="s">
        <v>1317</v>
      </c>
      <c r="C55" s="153"/>
      <c r="D55" s="153"/>
      <c r="E55" s="155">
        <v>0</v>
      </c>
    </row>
    <row r="56" spans="1:5">
      <c r="A56" s="151">
        <v>210</v>
      </c>
      <c r="B56" s="152" t="s">
        <v>1318</v>
      </c>
      <c r="C56" s="153">
        <f>C57</f>
        <v>2000</v>
      </c>
      <c r="D56" s="153">
        <f>D57</f>
        <v>450</v>
      </c>
      <c r="E56" s="155">
        <v>0</v>
      </c>
    </row>
    <row r="57" spans="1:5">
      <c r="A57" s="151">
        <v>21098</v>
      </c>
      <c r="B57" s="152" t="s">
        <v>1272</v>
      </c>
      <c r="C57" s="153">
        <f>SUM(C58:C62)</f>
        <v>2000</v>
      </c>
      <c r="D57" s="153">
        <f>SUM(D58:D62)</f>
        <v>450</v>
      </c>
      <c r="E57" s="155">
        <v>0</v>
      </c>
    </row>
    <row r="58" spans="1:5">
      <c r="A58" s="151">
        <v>2109801</v>
      </c>
      <c r="B58" s="151" t="s">
        <v>1319</v>
      </c>
      <c r="C58" s="153"/>
      <c r="D58" s="153"/>
      <c r="E58" s="155">
        <v>0</v>
      </c>
    </row>
    <row r="59" spans="1:5">
      <c r="A59" s="151">
        <v>2109802</v>
      </c>
      <c r="B59" s="151" t="s">
        <v>1320</v>
      </c>
      <c r="C59" s="153"/>
      <c r="D59" s="153"/>
      <c r="E59" s="155">
        <v>0</v>
      </c>
    </row>
    <row r="60" spans="1:5">
      <c r="A60" s="151">
        <v>2109803</v>
      </c>
      <c r="B60" s="151" t="s">
        <v>1321</v>
      </c>
      <c r="C60" s="153"/>
      <c r="D60" s="153"/>
      <c r="E60" s="155">
        <v>0</v>
      </c>
    </row>
    <row r="61" spans="1:5">
      <c r="A61" s="151">
        <v>2109804</v>
      </c>
      <c r="B61" s="151" t="s">
        <v>1322</v>
      </c>
      <c r="C61" s="153"/>
      <c r="D61" s="153"/>
      <c r="E61" s="155">
        <v>0</v>
      </c>
    </row>
    <row r="62" spans="1:5">
      <c r="A62" s="151">
        <v>2109899</v>
      </c>
      <c r="B62" s="151" t="s">
        <v>1323</v>
      </c>
      <c r="C62" s="153">
        <v>2000</v>
      </c>
      <c r="D62" s="153">
        <v>450</v>
      </c>
      <c r="E62" s="155">
        <v>0</v>
      </c>
    </row>
    <row r="63" spans="1:5">
      <c r="A63" s="151">
        <v>211</v>
      </c>
      <c r="B63" s="152" t="s">
        <v>1324</v>
      </c>
      <c r="C63" s="153">
        <f>C64+C69+C74</f>
        <v>4000</v>
      </c>
      <c r="D63" s="153">
        <f>D64+D69+D74</f>
        <v>585</v>
      </c>
      <c r="E63" s="154">
        <f>C63/D63</f>
        <v>6.83760683760684</v>
      </c>
    </row>
    <row r="64" spans="1:5">
      <c r="A64" s="151">
        <v>21160</v>
      </c>
      <c r="B64" s="152" t="s">
        <v>1325</v>
      </c>
      <c r="C64" s="153">
        <v>0</v>
      </c>
      <c r="D64" s="153">
        <v>0</v>
      </c>
      <c r="E64" s="156">
        <v>0</v>
      </c>
    </row>
    <row r="65" spans="1:5">
      <c r="A65" s="151">
        <v>2116001</v>
      </c>
      <c r="B65" s="151" t="s">
        <v>1326</v>
      </c>
      <c r="C65" s="153"/>
      <c r="D65" s="153"/>
      <c r="E65" s="155">
        <v>0</v>
      </c>
    </row>
    <row r="66" spans="1:5">
      <c r="A66" s="151">
        <v>2116002</v>
      </c>
      <c r="B66" s="151" t="s">
        <v>1327</v>
      </c>
      <c r="C66" s="153"/>
      <c r="D66" s="153"/>
      <c r="E66" s="155">
        <v>0</v>
      </c>
    </row>
    <row r="67" spans="1:5">
      <c r="A67" s="151">
        <v>2116003</v>
      </c>
      <c r="B67" s="151" t="s">
        <v>1328</v>
      </c>
      <c r="C67" s="153"/>
      <c r="D67" s="153"/>
      <c r="E67" s="155">
        <v>0</v>
      </c>
    </row>
    <row r="68" spans="1:5">
      <c r="A68" s="151">
        <v>2116099</v>
      </c>
      <c r="B68" s="151" t="s">
        <v>1329</v>
      </c>
      <c r="C68" s="153"/>
      <c r="D68" s="153"/>
      <c r="E68" s="155">
        <v>0</v>
      </c>
    </row>
    <row r="69" spans="1:5">
      <c r="A69" s="151">
        <v>21161</v>
      </c>
      <c r="B69" s="152" t="s">
        <v>1330</v>
      </c>
      <c r="C69" s="153">
        <v>0</v>
      </c>
      <c r="D69" s="153">
        <v>0</v>
      </c>
      <c r="E69" s="156">
        <v>0</v>
      </c>
    </row>
    <row r="70" spans="1:5">
      <c r="A70" s="151">
        <v>2116101</v>
      </c>
      <c r="B70" s="151" t="s">
        <v>1331</v>
      </c>
      <c r="C70" s="153"/>
      <c r="D70" s="153"/>
      <c r="E70" s="155">
        <v>0</v>
      </c>
    </row>
    <row r="71" spans="1:5">
      <c r="A71" s="151">
        <v>2116102</v>
      </c>
      <c r="B71" s="151" t="s">
        <v>1332</v>
      </c>
      <c r="C71" s="153"/>
      <c r="D71" s="153"/>
      <c r="E71" s="155">
        <v>0</v>
      </c>
    </row>
    <row r="72" spans="1:5">
      <c r="A72" s="151">
        <v>2116103</v>
      </c>
      <c r="B72" s="151" t="s">
        <v>1333</v>
      </c>
      <c r="C72" s="153"/>
      <c r="D72" s="153"/>
      <c r="E72" s="155">
        <v>0</v>
      </c>
    </row>
    <row r="73" spans="1:5">
      <c r="A73" s="151">
        <v>2116104</v>
      </c>
      <c r="B73" s="151" t="s">
        <v>1334</v>
      </c>
      <c r="C73" s="153"/>
      <c r="D73" s="153"/>
      <c r="E73" s="155">
        <v>0</v>
      </c>
    </row>
    <row r="74" spans="1:5">
      <c r="A74" s="151">
        <v>21198</v>
      </c>
      <c r="B74" s="152" t="s">
        <v>1272</v>
      </c>
      <c r="C74" s="153">
        <f>SUM(C75:C78)</f>
        <v>4000</v>
      </c>
      <c r="D74" s="153">
        <f>SUM(D75:D78)</f>
        <v>585</v>
      </c>
      <c r="E74" s="154"/>
    </row>
    <row r="75" spans="1:5">
      <c r="A75" s="151">
        <v>2119801</v>
      </c>
      <c r="B75" s="151" t="s">
        <v>1335</v>
      </c>
      <c r="C75" s="153">
        <v>4000</v>
      </c>
      <c r="D75" s="153">
        <v>585</v>
      </c>
      <c r="E75" s="154">
        <v>3415</v>
      </c>
    </row>
    <row r="76" spans="1:5">
      <c r="A76" s="151">
        <v>2119802</v>
      </c>
      <c r="B76" s="151" t="s">
        <v>1336</v>
      </c>
      <c r="C76" s="153"/>
      <c r="D76" s="153"/>
      <c r="E76" s="155">
        <v>0</v>
      </c>
    </row>
    <row r="77" spans="1:5">
      <c r="A77" s="151">
        <v>2119803</v>
      </c>
      <c r="B77" s="151" t="s">
        <v>1337</v>
      </c>
      <c r="C77" s="153"/>
      <c r="D77" s="153"/>
      <c r="E77" s="155">
        <v>0</v>
      </c>
    </row>
    <row r="78" spans="1:5">
      <c r="A78" s="151">
        <v>2119899</v>
      </c>
      <c r="B78" s="151" t="s">
        <v>1338</v>
      </c>
      <c r="C78" s="153"/>
      <c r="D78" s="153"/>
      <c r="E78" s="155">
        <v>0</v>
      </c>
    </row>
    <row r="79" spans="1:5">
      <c r="A79" s="151">
        <v>212</v>
      </c>
      <c r="B79" s="152" t="s">
        <v>1339</v>
      </c>
      <c r="C79" s="153">
        <f>SUM(C80,C96,C101,C107,C111,C115,C119,C125,C128,C137)</f>
        <v>44000</v>
      </c>
      <c r="D79" s="153">
        <f>SUM(D80,D96,D101,D107,D111,D115,D119,D125,D128,D137)</f>
        <v>25489</v>
      </c>
      <c r="E79" s="154">
        <f t="shared" ref="E79:E84" si="0">C79/D79</f>
        <v>1.72623484640433</v>
      </c>
    </row>
    <row r="80" spans="1:5">
      <c r="A80" s="151">
        <v>21208</v>
      </c>
      <c r="B80" s="152" t="s">
        <v>1340</v>
      </c>
      <c r="C80" s="153">
        <f>SUM(C81:C95)</f>
        <v>42000</v>
      </c>
      <c r="D80" s="153">
        <f>SUM(D81:D95)</f>
        <v>9989</v>
      </c>
      <c r="E80" s="154">
        <f t="shared" si="0"/>
        <v>4.20462508759636</v>
      </c>
    </row>
    <row r="81" spans="1:5">
      <c r="A81" s="151">
        <v>2120801</v>
      </c>
      <c r="B81" s="151" t="s">
        <v>1341</v>
      </c>
      <c r="C81" s="153">
        <v>5680</v>
      </c>
      <c r="D81" s="153"/>
      <c r="E81" s="154"/>
    </row>
    <row r="82" spans="1:5">
      <c r="A82" s="151">
        <v>2120802</v>
      </c>
      <c r="B82" s="151" t="s">
        <v>1342</v>
      </c>
      <c r="C82" s="153">
        <v>4320</v>
      </c>
      <c r="D82" s="153"/>
      <c r="E82" s="155">
        <v>0</v>
      </c>
    </row>
    <row r="83" spans="1:5">
      <c r="A83" s="151">
        <v>2120803</v>
      </c>
      <c r="B83" s="151" t="s">
        <v>1343</v>
      </c>
      <c r="C83" s="153"/>
      <c r="D83" s="153"/>
      <c r="E83" s="154"/>
    </row>
    <row r="84" spans="1:5">
      <c r="A84" s="151">
        <v>2120804</v>
      </c>
      <c r="B84" s="151" t="s">
        <v>1344</v>
      </c>
      <c r="C84" s="153"/>
      <c r="D84" s="153">
        <v>9989</v>
      </c>
      <c r="E84" s="154">
        <f t="shared" si="0"/>
        <v>0</v>
      </c>
    </row>
    <row r="85" spans="1:5">
      <c r="A85" s="151">
        <v>2120805</v>
      </c>
      <c r="B85" s="151" t="s">
        <v>1345</v>
      </c>
      <c r="C85" s="153">
        <v>10000</v>
      </c>
      <c r="D85" s="153"/>
      <c r="E85" s="154"/>
    </row>
    <row r="86" spans="1:5">
      <c r="A86" s="151">
        <v>2120806</v>
      </c>
      <c r="B86" s="151" t="s">
        <v>1346</v>
      </c>
      <c r="C86" s="153"/>
      <c r="D86" s="153"/>
      <c r="E86" s="155">
        <v>0</v>
      </c>
    </row>
    <row r="87" spans="1:5">
      <c r="A87" s="151">
        <v>2120807</v>
      </c>
      <c r="B87" s="151" t="s">
        <v>1347</v>
      </c>
      <c r="C87" s="153"/>
      <c r="D87" s="153"/>
      <c r="E87" s="155">
        <v>0</v>
      </c>
    </row>
    <row r="88" spans="1:5">
      <c r="A88" s="151">
        <v>2120809</v>
      </c>
      <c r="B88" s="151" t="s">
        <v>1348</v>
      </c>
      <c r="C88" s="153"/>
      <c r="D88" s="153"/>
      <c r="E88" s="155">
        <v>0</v>
      </c>
    </row>
    <row r="89" spans="1:5">
      <c r="A89" s="151">
        <v>2120810</v>
      </c>
      <c r="B89" s="151" t="s">
        <v>1349</v>
      </c>
      <c r="C89" s="153"/>
      <c r="D89" s="153"/>
      <c r="E89" s="155">
        <v>0</v>
      </c>
    </row>
    <row r="90" spans="1:5">
      <c r="A90" s="151">
        <v>2120811</v>
      </c>
      <c r="B90" s="151" t="s">
        <v>1350</v>
      </c>
      <c r="C90" s="153"/>
      <c r="D90" s="153"/>
      <c r="E90" s="155">
        <v>0</v>
      </c>
    </row>
    <row r="91" spans="1:5">
      <c r="A91" s="151">
        <v>2120813</v>
      </c>
      <c r="B91" s="151" t="s">
        <v>1351</v>
      </c>
      <c r="C91" s="153"/>
      <c r="D91" s="153"/>
      <c r="E91" s="155">
        <v>0</v>
      </c>
    </row>
    <row r="92" spans="1:5">
      <c r="A92" s="151">
        <v>2120814</v>
      </c>
      <c r="B92" s="151" t="s">
        <v>1352</v>
      </c>
      <c r="C92" s="153"/>
      <c r="D92" s="153"/>
      <c r="E92" s="155">
        <v>0</v>
      </c>
    </row>
    <row r="93" spans="1:5">
      <c r="A93" s="151">
        <v>2120815</v>
      </c>
      <c r="B93" s="151" t="s">
        <v>1353</v>
      </c>
      <c r="C93" s="153"/>
      <c r="D93" s="153"/>
      <c r="E93" s="155">
        <v>0</v>
      </c>
    </row>
    <row r="94" spans="1:5">
      <c r="A94" s="151">
        <v>2120816</v>
      </c>
      <c r="B94" s="151" t="s">
        <v>1354</v>
      </c>
      <c r="C94" s="153"/>
      <c r="D94" s="153"/>
      <c r="E94" s="155">
        <v>0</v>
      </c>
    </row>
    <row r="95" spans="1:7">
      <c r="A95" s="151">
        <v>2120899</v>
      </c>
      <c r="B95" s="151" t="s">
        <v>1355</v>
      </c>
      <c r="C95" s="153">
        <v>22000</v>
      </c>
      <c r="D95" s="153"/>
      <c r="E95" s="154"/>
      <c r="G95" s="140">
        <f>143000-C80</f>
        <v>101000</v>
      </c>
    </row>
    <row r="96" spans="1:5">
      <c r="A96" s="151">
        <v>21210</v>
      </c>
      <c r="B96" s="152" t="s">
        <v>1356</v>
      </c>
      <c r="C96" s="153">
        <v>0</v>
      </c>
      <c r="D96" s="153">
        <v>0</v>
      </c>
      <c r="E96" s="156">
        <v>0</v>
      </c>
    </row>
    <row r="97" spans="1:5">
      <c r="A97" s="151">
        <v>2121001</v>
      </c>
      <c r="B97" s="151" t="s">
        <v>1341</v>
      </c>
      <c r="C97" s="153"/>
      <c r="D97" s="153"/>
      <c r="E97" s="155">
        <v>0</v>
      </c>
    </row>
    <row r="98" spans="1:5">
      <c r="A98" s="151">
        <v>2121002</v>
      </c>
      <c r="B98" s="151" t="s">
        <v>1342</v>
      </c>
      <c r="C98" s="153"/>
      <c r="D98" s="153"/>
      <c r="E98" s="155">
        <v>0</v>
      </c>
    </row>
    <row r="99" spans="1:5">
      <c r="A99" s="151">
        <v>2121099</v>
      </c>
      <c r="B99" s="151" t="s">
        <v>1357</v>
      </c>
      <c r="C99" s="153"/>
      <c r="D99" s="153"/>
      <c r="E99" s="155">
        <v>0</v>
      </c>
    </row>
    <row r="100" spans="1:5">
      <c r="A100" s="151">
        <v>21211</v>
      </c>
      <c r="B100" s="152" t="s">
        <v>1358</v>
      </c>
      <c r="C100" s="153"/>
      <c r="D100" s="153"/>
      <c r="E100" s="155">
        <v>0</v>
      </c>
    </row>
    <row r="101" spans="1:5">
      <c r="A101" s="151">
        <v>21213</v>
      </c>
      <c r="B101" s="152" t="s">
        <v>1359</v>
      </c>
      <c r="C101" s="153">
        <v>1300</v>
      </c>
      <c r="D101" s="153"/>
      <c r="E101" s="154"/>
    </row>
    <row r="102" spans="1:5">
      <c r="A102" s="151">
        <v>2121301</v>
      </c>
      <c r="B102" s="151" t="s">
        <v>1360</v>
      </c>
      <c r="C102" s="153">
        <v>1300</v>
      </c>
      <c r="D102" s="153"/>
      <c r="E102" s="155"/>
    </row>
    <row r="103" spans="1:5">
      <c r="A103" s="151">
        <v>2121302</v>
      </c>
      <c r="B103" s="151" t="s">
        <v>1361</v>
      </c>
      <c r="C103" s="153"/>
      <c r="D103" s="153"/>
      <c r="E103" s="154"/>
    </row>
    <row r="104" spans="1:5">
      <c r="A104" s="151">
        <v>2121303</v>
      </c>
      <c r="B104" s="151" t="s">
        <v>1362</v>
      </c>
      <c r="C104" s="153"/>
      <c r="D104" s="153"/>
      <c r="E104" s="155"/>
    </row>
    <row r="105" spans="1:5">
      <c r="A105" s="151">
        <v>2121304</v>
      </c>
      <c r="B105" s="151" t="s">
        <v>1363</v>
      </c>
      <c r="C105" s="153"/>
      <c r="D105" s="153"/>
      <c r="E105" s="155"/>
    </row>
    <row r="106" spans="1:5">
      <c r="A106" s="151">
        <v>2121399</v>
      </c>
      <c r="B106" s="151" t="s">
        <v>1364</v>
      </c>
      <c r="C106" s="153"/>
      <c r="D106" s="153"/>
      <c r="E106" s="154"/>
    </row>
    <row r="107" spans="1:5">
      <c r="A107" s="151">
        <v>21214</v>
      </c>
      <c r="B107" s="152" t="s">
        <v>1365</v>
      </c>
      <c r="C107" s="153">
        <v>700</v>
      </c>
      <c r="D107" s="153"/>
      <c r="E107" s="154"/>
    </row>
    <row r="108" spans="1:5">
      <c r="A108" s="151">
        <v>2121401</v>
      </c>
      <c r="B108" s="151" t="s">
        <v>1366</v>
      </c>
      <c r="C108" s="153">
        <v>700</v>
      </c>
      <c r="D108" s="153"/>
      <c r="E108" s="154"/>
    </row>
    <row r="109" spans="1:5">
      <c r="A109" s="151">
        <v>2121402</v>
      </c>
      <c r="B109" s="151" t="s">
        <v>1367</v>
      </c>
      <c r="C109" s="153"/>
      <c r="D109" s="153"/>
      <c r="E109" s="155"/>
    </row>
    <row r="110" spans="1:5">
      <c r="A110" s="151">
        <v>2121499</v>
      </c>
      <c r="B110" s="151" t="s">
        <v>1368</v>
      </c>
      <c r="C110" s="153"/>
      <c r="D110" s="153"/>
      <c r="E110" s="154"/>
    </row>
    <row r="111" spans="1:5">
      <c r="A111" s="151">
        <v>21215</v>
      </c>
      <c r="B111" s="152" t="s">
        <v>1369</v>
      </c>
      <c r="C111" s="153">
        <v>0</v>
      </c>
      <c r="D111" s="153">
        <v>15500</v>
      </c>
      <c r="E111" s="156">
        <v>0</v>
      </c>
    </row>
    <row r="112" spans="1:5">
      <c r="A112" s="151">
        <v>2121501</v>
      </c>
      <c r="B112" s="151" t="s">
        <v>1341</v>
      </c>
      <c r="C112" s="153"/>
      <c r="D112" s="153"/>
      <c r="E112" s="155">
        <v>0</v>
      </c>
    </row>
    <row r="113" spans="1:5">
      <c r="A113" s="151">
        <v>2121502</v>
      </c>
      <c r="B113" s="151" t="s">
        <v>1342</v>
      </c>
      <c r="C113" s="153"/>
      <c r="D113" s="153"/>
      <c r="E113" s="155">
        <v>0</v>
      </c>
    </row>
    <row r="114" spans="1:5">
      <c r="A114" s="151">
        <v>2121599</v>
      </c>
      <c r="B114" s="151" t="s">
        <v>1370</v>
      </c>
      <c r="C114" s="153"/>
      <c r="D114" s="153">
        <v>15500</v>
      </c>
      <c r="E114" s="155">
        <v>0</v>
      </c>
    </row>
    <row r="115" spans="1:5">
      <c r="A115" s="151">
        <v>21216</v>
      </c>
      <c r="B115" s="152" t="s">
        <v>1371</v>
      </c>
      <c r="C115" s="153">
        <v>0</v>
      </c>
      <c r="D115" s="153">
        <v>0</v>
      </c>
      <c r="E115" s="156">
        <v>0</v>
      </c>
    </row>
    <row r="116" spans="1:5">
      <c r="A116" s="151">
        <v>2121601</v>
      </c>
      <c r="B116" s="151" t="s">
        <v>1341</v>
      </c>
      <c r="C116" s="153"/>
      <c r="D116" s="153"/>
      <c r="E116" s="155">
        <v>0</v>
      </c>
    </row>
    <row r="117" spans="1:5">
      <c r="A117" s="151">
        <v>2121602</v>
      </c>
      <c r="B117" s="151" t="s">
        <v>1342</v>
      </c>
      <c r="C117" s="153"/>
      <c r="D117" s="153"/>
      <c r="E117" s="155">
        <v>0</v>
      </c>
    </row>
    <row r="118" spans="1:5">
      <c r="A118" s="151">
        <v>2121699</v>
      </c>
      <c r="B118" s="151" t="s">
        <v>1372</v>
      </c>
      <c r="C118" s="153"/>
      <c r="D118" s="153"/>
      <c r="E118" s="155">
        <v>0</v>
      </c>
    </row>
    <row r="119" spans="1:5">
      <c r="A119" s="151">
        <v>21217</v>
      </c>
      <c r="B119" s="152" t="s">
        <v>1373</v>
      </c>
      <c r="C119" s="153">
        <v>0</v>
      </c>
      <c r="D119" s="153">
        <v>0</v>
      </c>
      <c r="E119" s="156">
        <v>0</v>
      </c>
    </row>
    <row r="120" spans="1:5">
      <c r="A120" s="151">
        <v>2121701</v>
      </c>
      <c r="B120" s="151" t="s">
        <v>1360</v>
      </c>
      <c r="C120" s="153"/>
      <c r="D120" s="153"/>
      <c r="E120" s="155">
        <v>0</v>
      </c>
    </row>
    <row r="121" spans="1:5">
      <c r="A121" s="151">
        <v>2121702</v>
      </c>
      <c r="B121" s="151" t="s">
        <v>1361</v>
      </c>
      <c r="C121" s="153"/>
      <c r="D121" s="153"/>
      <c r="E121" s="155">
        <v>0</v>
      </c>
    </row>
    <row r="122" spans="1:5">
      <c r="A122" s="151">
        <v>2121703</v>
      </c>
      <c r="B122" s="151" t="s">
        <v>1362</v>
      </c>
      <c r="C122" s="153"/>
      <c r="D122" s="153"/>
      <c r="E122" s="155">
        <v>0</v>
      </c>
    </row>
    <row r="123" spans="1:5">
      <c r="A123" s="151">
        <v>2121704</v>
      </c>
      <c r="B123" s="151" t="s">
        <v>1363</v>
      </c>
      <c r="C123" s="153"/>
      <c r="D123" s="153"/>
      <c r="E123" s="155">
        <v>0</v>
      </c>
    </row>
    <row r="124" spans="1:5">
      <c r="A124" s="151">
        <v>2121799</v>
      </c>
      <c r="B124" s="151" t="s">
        <v>1374</v>
      </c>
      <c r="C124" s="153"/>
      <c r="D124" s="153"/>
      <c r="E124" s="155">
        <v>0</v>
      </c>
    </row>
    <row r="125" spans="1:5">
      <c r="A125" s="151">
        <v>21218</v>
      </c>
      <c r="B125" s="152" t="s">
        <v>1375</v>
      </c>
      <c r="C125" s="153">
        <v>0</v>
      </c>
      <c r="D125" s="153">
        <v>0</v>
      </c>
      <c r="E125" s="156">
        <v>0</v>
      </c>
    </row>
    <row r="126" spans="1:5">
      <c r="A126" s="151">
        <v>2121801</v>
      </c>
      <c r="B126" s="151" t="s">
        <v>1366</v>
      </c>
      <c r="C126" s="153"/>
      <c r="D126" s="153"/>
      <c r="E126" s="155">
        <v>0</v>
      </c>
    </row>
    <row r="127" spans="1:5">
      <c r="A127" s="151">
        <v>2121899</v>
      </c>
      <c r="B127" s="151" t="s">
        <v>1376</v>
      </c>
      <c r="C127" s="153"/>
      <c r="D127" s="153"/>
      <c r="E127" s="155">
        <v>0</v>
      </c>
    </row>
    <row r="128" spans="1:5">
      <c r="A128" s="151">
        <v>21219</v>
      </c>
      <c r="B128" s="152" t="s">
        <v>1377</v>
      </c>
      <c r="C128" s="153">
        <v>0</v>
      </c>
      <c r="D128" s="153">
        <v>0</v>
      </c>
      <c r="E128" s="156">
        <v>0</v>
      </c>
    </row>
    <row r="129" spans="1:5">
      <c r="A129" s="151">
        <v>2121901</v>
      </c>
      <c r="B129" s="151" t="s">
        <v>1341</v>
      </c>
      <c r="C129" s="153"/>
      <c r="D129" s="153"/>
      <c r="E129" s="155">
        <v>0</v>
      </c>
    </row>
    <row r="130" spans="1:5">
      <c r="A130" s="151">
        <v>2121902</v>
      </c>
      <c r="B130" s="151" t="s">
        <v>1342</v>
      </c>
      <c r="C130" s="153"/>
      <c r="D130" s="153"/>
      <c r="E130" s="155">
        <v>0</v>
      </c>
    </row>
    <row r="131" spans="1:5">
      <c r="A131" s="151">
        <v>2121903</v>
      </c>
      <c r="B131" s="151" t="s">
        <v>1343</v>
      </c>
      <c r="C131" s="153"/>
      <c r="D131" s="153"/>
      <c r="E131" s="155">
        <v>0</v>
      </c>
    </row>
    <row r="132" spans="1:5">
      <c r="A132" s="151">
        <v>2121904</v>
      </c>
      <c r="B132" s="151" t="s">
        <v>1344</v>
      </c>
      <c r="C132" s="153"/>
      <c r="D132" s="153"/>
      <c r="E132" s="155">
        <v>0</v>
      </c>
    </row>
    <row r="133" spans="1:5">
      <c r="A133" s="151">
        <v>2121905</v>
      </c>
      <c r="B133" s="151" t="s">
        <v>1347</v>
      </c>
      <c r="C133" s="153"/>
      <c r="D133" s="153"/>
      <c r="E133" s="155">
        <v>0</v>
      </c>
    </row>
    <row r="134" spans="1:5">
      <c r="A134" s="151">
        <v>2121906</v>
      </c>
      <c r="B134" s="151" t="s">
        <v>1349</v>
      </c>
      <c r="C134" s="153"/>
      <c r="D134" s="153"/>
      <c r="E134" s="155">
        <v>0</v>
      </c>
    </row>
    <row r="135" spans="1:5">
      <c r="A135" s="151">
        <v>2121907</v>
      </c>
      <c r="B135" s="151" t="s">
        <v>1350</v>
      </c>
      <c r="C135" s="153"/>
      <c r="D135" s="153"/>
      <c r="E135" s="155">
        <v>0</v>
      </c>
    </row>
    <row r="136" spans="1:5">
      <c r="A136" s="151">
        <v>2121999</v>
      </c>
      <c r="B136" s="151" t="s">
        <v>1378</v>
      </c>
      <c r="C136" s="153"/>
      <c r="D136" s="153"/>
      <c r="E136" s="155">
        <v>0</v>
      </c>
    </row>
    <row r="137" spans="1:5">
      <c r="A137" s="151">
        <v>21298</v>
      </c>
      <c r="B137" s="152" t="s">
        <v>1272</v>
      </c>
      <c r="C137" s="153">
        <v>0</v>
      </c>
      <c r="D137" s="153">
        <v>0</v>
      </c>
      <c r="E137" s="155">
        <v>0</v>
      </c>
    </row>
    <row r="138" spans="1:5">
      <c r="A138" s="151">
        <v>2129801</v>
      </c>
      <c r="B138" s="151" t="s">
        <v>1379</v>
      </c>
      <c r="C138" s="153"/>
      <c r="D138" s="153"/>
      <c r="E138" s="155">
        <v>0</v>
      </c>
    </row>
    <row r="139" spans="1:5">
      <c r="A139" s="151">
        <v>2129899</v>
      </c>
      <c r="B139" s="151" t="s">
        <v>1380</v>
      </c>
      <c r="C139" s="153"/>
      <c r="D139" s="153"/>
      <c r="E139" s="155">
        <v>0</v>
      </c>
    </row>
    <row r="140" spans="1:5">
      <c r="A140" s="151">
        <v>213</v>
      </c>
      <c r="B140" s="152" t="s">
        <v>1381</v>
      </c>
      <c r="C140" s="153">
        <f>C141+C146+C151+C156+C159+C164+C168+C172+C175</f>
        <v>11300</v>
      </c>
      <c r="D140" s="153">
        <f>D141+D146+D151+D156+D159+D164+D168+D172+D175</f>
        <v>9171</v>
      </c>
      <c r="E140" s="154">
        <f>C140/D140</f>
        <v>1.23214480427434</v>
      </c>
    </row>
    <row r="141" spans="1:5">
      <c r="A141" s="151">
        <v>21366</v>
      </c>
      <c r="B141" s="152" t="s">
        <v>1382</v>
      </c>
      <c r="C141" s="153">
        <v>0</v>
      </c>
      <c r="D141" s="153">
        <v>0</v>
      </c>
      <c r="E141" s="156">
        <v>0</v>
      </c>
    </row>
    <row r="142" spans="1:5">
      <c r="A142" s="151">
        <v>2136601</v>
      </c>
      <c r="B142" s="151" t="s">
        <v>1383</v>
      </c>
      <c r="C142" s="153"/>
      <c r="D142" s="153"/>
      <c r="E142" s="155">
        <v>0</v>
      </c>
    </row>
    <row r="143" spans="1:5">
      <c r="A143" s="151">
        <v>2136602</v>
      </c>
      <c r="B143" s="151" t="s">
        <v>1384</v>
      </c>
      <c r="C143" s="153"/>
      <c r="D143" s="153"/>
      <c r="E143" s="155">
        <v>0</v>
      </c>
    </row>
    <row r="144" spans="1:5">
      <c r="A144" s="151">
        <v>2136603</v>
      </c>
      <c r="B144" s="151" t="s">
        <v>1385</v>
      </c>
      <c r="C144" s="153"/>
      <c r="D144" s="153"/>
      <c r="E144" s="155">
        <v>0</v>
      </c>
    </row>
    <row r="145" spans="1:5">
      <c r="A145" s="151">
        <v>2136699</v>
      </c>
      <c r="B145" s="151" t="s">
        <v>1386</v>
      </c>
      <c r="C145" s="153"/>
      <c r="D145" s="153"/>
      <c r="E145" s="155">
        <v>0</v>
      </c>
    </row>
    <row r="146" spans="1:5">
      <c r="A146" s="151">
        <v>21367</v>
      </c>
      <c r="B146" s="152" t="s">
        <v>1387</v>
      </c>
      <c r="C146" s="153">
        <v>0</v>
      </c>
      <c r="D146" s="153">
        <v>0</v>
      </c>
      <c r="E146" s="156">
        <v>0</v>
      </c>
    </row>
    <row r="147" spans="1:5">
      <c r="A147" s="151">
        <v>2136701</v>
      </c>
      <c r="B147" s="151" t="s">
        <v>1383</v>
      </c>
      <c r="C147" s="153"/>
      <c r="D147" s="153"/>
      <c r="E147" s="155">
        <v>0</v>
      </c>
    </row>
    <row r="148" spans="1:5">
      <c r="A148" s="151">
        <v>2136702</v>
      </c>
      <c r="B148" s="151" t="s">
        <v>1384</v>
      </c>
      <c r="C148" s="153"/>
      <c r="D148" s="153"/>
      <c r="E148" s="155">
        <v>0</v>
      </c>
    </row>
    <row r="149" spans="1:5">
      <c r="A149" s="151">
        <v>2136703</v>
      </c>
      <c r="B149" s="151" t="s">
        <v>1388</v>
      </c>
      <c r="C149" s="153"/>
      <c r="D149" s="153"/>
      <c r="E149" s="155">
        <v>0</v>
      </c>
    </row>
    <row r="150" spans="1:5">
      <c r="A150" s="151">
        <v>2136799</v>
      </c>
      <c r="B150" s="151" t="s">
        <v>1389</v>
      </c>
      <c r="C150" s="153"/>
      <c r="D150" s="153"/>
      <c r="E150" s="155">
        <v>0</v>
      </c>
    </row>
    <row r="151" spans="1:5">
      <c r="A151" s="151">
        <v>21369</v>
      </c>
      <c r="B151" s="152" t="s">
        <v>1390</v>
      </c>
      <c r="C151" s="153">
        <v>0</v>
      </c>
      <c r="D151" s="153">
        <v>0</v>
      </c>
      <c r="E151" s="156">
        <v>0</v>
      </c>
    </row>
    <row r="152" spans="1:5">
      <c r="A152" s="151">
        <v>2136901</v>
      </c>
      <c r="B152" s="151" t="s">
        <v>1391</v>
      </c>
      <c r="C152" s="153"/>
      <c r="D152" s="153"/>
      <c r="E152" s="155">
        <v>0</v>
      </c>
    </row>
    <row r="153" spans="1:5">
      <c r="A153" s="151">
        <v>2136902</v>
      </c>
      <c r="B153" s="151" t="s">
        <v>1392</v>
      </c>
      <c r="C153" s="153"/>
      <c r="D153" s="153"/>
      <c r="E153" s="155">
        <v>0</v>
      </c>
    </row>
    <row r="154" spans="1:5">
      <c r="A154" s="151">
        <v>2136903</v>
      </c>
      <c r="B154" s="151" t="s">
        <v>1393</v>
      </c>
      <c r="C154" s="153"/>
      <c r="D154" s="153"/>
      <c r="E154" s="155">
        <v>0</v>
      </c>
    </row>
    <row r="155" spans="1:5">
      <c r="A155" s="151">
        <v>2136999</v>
      </c>
      <c r="B155" s="151" t="s">
        <v>1394</v>
      </c>
      <c r="C155" s="153"/>
      <c r="D155" s="153"/>
      <c r="E155" s="155">
        <v>0</v>
      </c>
    </row>
    <row r="156" spans="1:5">
      <c r="A156" s="151">
        <v>21370</v>
      </c>
      <c r="B156" s="152" t="s">
        <v>1395</v>
      </c>
      <c r="C156" s="153">
        <v>0</v>
      </c>
      <c r="D156" s="153">
        <v>0</v>
      </c>
      <c r="E156" s="156">
        <v>0</v>
      </c>
    </row>
    <row r="157" spans="1:5">
      <c r="A157" s="151">
        <v>2137001</v>
      </c>
      <c r="B157" s="151" t="s">
        <v>1383</v>
      </c>
      <c r="C157" s="153"/>
      <c r="D157" s="153"/>
      <c r="E157" s="155">
        <v>0</v>
      </c>
    </row>
    <row r="158" spans="1:5">
      <c r="A158" s="151">
        <v>2137099</v>
      </c>
      <c r="B158" s="151" t="s">
        <v>1396</v>
      </c>
      <c r="C158" s="153"/>
      <c r="D158" s="153"/>
      <c r="E158" s="155">
        <v>0</v>
      </c>
    </row>
    <row r="159" spans="1:5">
      <c r="A159" s="151">
        <v>21371</v>
      </c>
      <c r="B159" s="152" t="s">
        <v>1397</v>
      </c>
      <c r="C159" s="153">
        <v>0</v>
      </c>
      <c r="D159" s="153">
        <v>0</v>
      </c>
      <c r="E159" s="156">
        <v>0</v>
      </c>
    </row>
    <row r="160" spans="1:5">
      <c r="A160" s="151">
        <v>2137101</v>
      </c>
      <c r="B160" s="151" t="s">
        <v>1391</v>
      </c>
      <c r="C160" s="153"/>
      <c r="D160" s="153"/>
      <c r="E160" s="155">
        <v>0</v>
      </c>
    </row>
    <row r="161" spans="1:5">
      <c r="A161" s="151">
        <v>2137102</v>
      </c>
      <c r="B161" s="151" t="s">
        <v>1398</v>
      </c>
      <c r="C161" s="153"/>
      <c r="D161" s="153"/>
      <c r="E161" s="155">
        <v>0</v>
      </c>
    </row>
    <row r="162" spans="1:5">
      <c r="A162" s="151">
        <v>2137103</v>
      </c>
      <c r="B162" s="151" t="s">
        <v>1393</v>
      </c>
      <c r="C162" s="153"/>
      <c r="D162" s="153"/>
      <c r="E162" s="155">
        <v>0</v>
      </c>
    </row>
    <row r="163" spans="1:5">
      <c r="A163" s="151">
        <v>2137199</v>
      </c>
      <c r="B163" s="151" t="s">
        <v>1399</v>
      </c>
      <c r="C163" s="153"/>
      <c r="D163" s="153"/>
      <c r="E163" s="155">
        <v>0</v>
      </c>
    </row>
    <row r="164" spans="1:5">
      <c r="A164" s="151">
        <v>21372</v>
      </c>
      <c r="B164" s="152" t="s">
        <v>1400</v>
      </c>
      <c r="C164" s="153">
        <f>C165+C166+C167</f>
        <v>11300</v>
      </c>
      <c r="D164" s="153">
        <f>D165+D166+D167</f>
        <v>9171</v>
      </c>
      <c r="E164" s="154">
        <f t="shared" ref="E164:E166" si="1">C164/D164</f>
        <v>1.23214480427434</v>
      </c>
    </row>
    <row r="165" spans="1:5">
      <c r="A165" s="151">
        <v>2137201</v>
      </c>
      <c r="B165" s="151" t="s">
        <v>1401</v>
      </c>
      <c r="C165" s="153">
        <v>4730</v>
      </c>
      <c r="D165" s="153">
        <v>4690</v>
      </c>
      <c r="E165" s="154">
        <f t="shared" si="1"/>
        <v>1.00852878464819</v>
      </c>
    </row>
    <row r="166" spans="1:5">
      <c r="A166" s="151">
        <v>2137202</v>
      </c>
      <c r="B166" s="151" t="s">
        <v>1383</v>
      </c>
      <c r="C166" s="153">
        <v>6570</v>
      </c>
      <c r="D166" s="153">
        <v>4481</v>
      </c>
      <c r="E166" s="154">
        <f t="shared" si="1"/>
        <v>1.46619058245927</v>
      </c>
    </row>
    <row r="167" spans="1:5">
      <c r="A167" s="151">
        <v>2137299</v>
      </c>
      <c r="B167" s="151" t="s">
        <v>1402</v>
      </c>
      <c r="C167" s="153"/>
      <c r="D167" s="153"/>
      <c r="E167" s="155">
        <v>0</v>
      </c>
    </row>
    <row r="168" spans="1:5">
      <c r="A168" s="151">
        <v>21373</v>
      </c>
      <c r="B168" s="152" t="s">
        <v>1403</v>
      </c>
      <c r="C168" s="153">
        <v>0</v>
      </c>
      <c r="D168" s="153">
        <v>0</v>
      </c>
      <c r="E168" s="156">
        <v>0</v>
      </c>
    </row>
    <row r="169" spans="1:5">
      <c r="A169" s="151">
        <v>2137301</v>
      </c>
      <c r="B169" s="151" t="s">
        <v>1401</v>
      </c>
      <c r="C169" s="153"/>
      <c r="D169" s="153"/>
      <c r="E169" s="155">
        <v>0</v>
      </c>
    </row>
    <row r="170" spans="1:5">
      <c r="A170" s="151">
        <v>2137302</v>
      </c>
      <c r="B170" s="151" t="s">
        <v>1383</v>
      </c>
      <c r="C170" s="153"/>
      <c r="D170" s="153"/>
      <c r="E170" s="155">
        <v>0</v>
      </c>
    </row>
    <row r="171" spans="1:5">
      <c r="A171" s="151">
        <v>2137399</v>
      </c>
      <c r="B171" s="151" t="s">
        <v>1404</v>
      </c>
      <c r="C171" s="153"/>
      <c r="D171" s="153"/>
      <c r="E171" s="155">
        <v>0</v>
      </c>
    </row>
    <row r="172" spans="1:5">
      <c r="A172" s="151">
        <v>21374</v>
      </c>
      <c r="B172" s="152" t="s">
        <v>1405</v>
      </c>
      <c r="C172" s="153">
        <v>0</v>
      </c>
      <c r="D172" s="153">
        <v>0</v>
      </c>
      <c r="E172" s="156">
        <v>0</v>
      </c>
    </row>
    <row r="173" spans="1:5">
      <c r="A173" s="151">
        <v>2137401</v>
      </c>
      <c r="B173" s="151" t="s">
        <v>1383</v>
      </c>
      <c r="C173" s="153"/>
      <c r="D173" s="153"/>
      <c r="E173" s="155">
        <v>0</v>
      </c>
    </row>
    <row r="174" spans="1:5">
      <c r="A174" s="151">
        <v>2137499</v>
      </c>
      <c r="B174" s="151" t="s">
        <v>1406</v>
      </c>
      <c r="C174" s="153"/>
      <c r="D174" s="153"/>
      <c r="E174" s="155">
        <v>0</v>
      </c>
    </row>
    <row r="175" spans="1:5">
      <c r="A175" s="151">
        <v>21398</v>
      </c>
      <c r="B175" s="152" t="s">
        <v>1272</v>
      </c>
      <c r="C175" s="153">
        <v>0</v>
      </c>
      <c r="D175" s="153">
        <v>0</v>
      </c>
      <c r="E175" s="155">
        <v>0</v>
      </c>
    </row>
    <row r="176" spans="1:5">
      <c r="A176" s="151">
        <v>2139801</v>
      </c>
      <c r="B176" s="151" t="s">
        <v>1407</v>
      </c>
      <c r="C176" s="153"/>
      <c r="D176" s="153"/>
      <c r="E176" s="155">
        <v>0</v>
      </c>
    </row>
    <row r="177" spans="1:5">
      <c r="A177" s="151">
        <v>2139802</v>
      </c>
      <c r="B177" s="151" t="s">
        <v>1408</v>
      </c>
      <c r="C177" s="153"/>
      <c r="D177" s="153"/>
      <c r="E177" s="155">
        <v>0</v>
      </c>
    </row>
    <row r="178" spans="1:5">
      <c r="A178" s="151">
        <v>2139899</v>
      </c>
      <c r="B178" s="151" t="s">
        <v>1409</v>
      </c>
      <c r="C178" s="153"/>
      <c r="D178" s="153"/>
      <c r="E178" s="155">
        <v>0</v>
      </c>
    </row>
    <row r="179" spans="1:5">
      <c r="A179" s="151">
        <v>214</v>
      </c>
      <c r="B179" s="152" t="s">
        <v>1410</v>
      </c>
      <c r="C179" s="153">
        <v>0</v>
      </c>
      <c r="D179" s="153">
        <v>0</v>
      </c>
      <c r="E179" s="156">
        <v>0</v>
      </c>
    </row>
    <row r="180" spans="1:5">
      <c r="A180" s="151">
        <v>21460</v>
      </c>
      <c r="B180" s="152" t="s">
        <v>1411</v>
      </c>
      <c r="C180" s="153">
        <v>0</v>
      </c>
      <c r="D180" s="153">
        <v>0</v>
      </c>
      <c r="E180" s="156">
        <v>0</v>
      </c>
    </row>
    <row r="181" spans="1:5">
      <c r="A181" s="151">
        <v>2146001</v>
      </c>
      <c r="B181" s="151" t="s">
        <v>1412</v>
      </c>
      <c r="C181" s="153"/>
      <c r="D181" s="153"/>
      <c r="E181" s="155">
        <v>0</v>
      </c>
    </row>
    <row r="182" spans="1:5">
      <c r="A182" s="151">
        <v>2146002</v>
      </c>
      <c r="B182" s="151" t="s">
        <v>1413</v>
      </c>
      <c r="C182" s="153"/>
      <c r="D182" s="153"/>
      <c r="E182" s="155">
        <v>0</v>
      </c>
    </row>
    <row r="183" spans="1:5">
      <c r="A183" s="151">
        <v>2146003</v>
      </c>
      <c r="B183" s="151" t="s">
        <v>1414</v>
      </c>
      <c r="C183" s="153"/>
      <c r="D183" s="153"/>
      <c r="E183" s="155">
        <v>0</v>
      </c>
    </row>
    <row r="184" spans="1:5">
      <c r="A184" s="151">
        <v>2146099</v>
      </c>
      <c r="B184" s="151" t="s">
        <v>1415</v>
      </c>
      <c r="C184" s="153"/>
      <c r="D184" s="153"/>
      <c r="E184" s="155">
        <v>0</v>
      </c>
    </row>
    <row r="185" spans="1:5">
      <c r="A185" s="151">
        <v>21462</v>
      </c>
      <c r="B185" s="152" t="s">
        <v>1416</v>
      </c>
      <c r="C185" s="153">
        <v>0</v>
      </c>
      <c r="D185" s="153">
        <v>0</v>
      </c>
      <c r="E185" s="156">
        <v>0</v>
      </c>
    </row>
    <row r="186" spans="1:5">
      <c r="A186" s="151">
        <v>2146201</v>
      </c>
      <c r="B186" s="151" t="s">
        <v>1414</v>
      </c>
      <c r="C186" s="153"/>
      <c r="D186" s="153"/>
      <c r="E186" s="155">
        <v>0</v>
      </c>
    </row>
    <row r="187" spans="1:5">
      <c r="A187" s="151">
        <v>2146202</v>
      </c>
      <c r="B187" s="151" t="s">
        <v>1417</v>
      </c>
      <c r="C187" s="153"/>
      <c r="D187" s="153"/>
      <c r="E187" s="155">
        <v>0</v>
      </c>
    </row>
    <row r="188" spans="1:5">
      <c r="A188" s="151">
        <v>2146203</v>
      </c>
      <c r="B188" s="151" t="s">
        <v>1418</v>
      </c>
      <c r="C188" s="153"/>
      <c r="D188" s="153"/>
      <c r="E188" s="155">
        <v>0</v>
      </c>
    </row>
    <row r="189" spans="1:5">
      <c r="A189" s="151">
        <v>2146299</v>
      </c>
      <c r="B189" s="151" t="s">
        <v>1419</v>
      </c>
      <c r="C189" s="153"/>
      <c r="D189" s="153"/>
      <c r="E189" s="155">
        <v>0</v>
      </c>
    </row>
    <row r="190" spans="1:5">
      <c r="A190" s="151">
        <v>21464</v>
      </c>
      <c r="B190" s="152" t="s">
        <v>1420</v>
      </c>
      <c r="C190" s="153">
        <v>0</v>
      </c>
      <c r="D190" s="153">
        <v>0</v>
      </c>
      <c r="E190" s="156">
        <v>0</v>
      </c>
    </row>
    <row r="191" spans="1:5">
      <c r="A191" s="151">
        <v>2146401</v>
      </c>
      <c r="B191" s="151" t="s">
        <v>1421</v>
      </c>
      <c r="C191" s="153"/>
      <c r="D191" s="153"/>
      <c r="E191" s="155">
        <v>0</v>
      </c>
    </row>
    <row r="192" spans="1:5">
      <c r="A192" s="151">
        <v>2146402</v>
      </c>
      <c r="B192" s="151" t="s">
        <v>1422</v>
      </c>
      <c r="C192" s="153"/>
      <c r="D192" s="153"/>
      <c r="E192" s="155">
        <v>0</v>
      </c>
    </row>
    <row r="193" spans="1:5">
      <c r="A193" s="151">
        <v>2146403</v>
      </c>
      <c r="B193" s="151" t="s">
        <v>1423</v>
      </c>
      <c r="C193" s="153"/>
      <c r="D193" s="153"/>
      <c r="E193" s="155">
        <v>0</v>
      </c>
    </row>
    <row r="194" spans="1:5">
      <c r="A194" s="151">
        <v>2146404</v>
      </c>
      <c r="B194" s="151" t="s">
        <v>1424</v>
      </c>
      <c r="C194" s="153"/>
      <c r="D194" s="153"/>
      <c r="E194" s="155">
        <v>0</v>
      </c>
    </row>
    <row r="195" spans="1:5">
      <c r="A195" s="151">
        <v>2146405</v>
      </c>
      <c r="B195" s="151" t="s">
        <v>1425</v>
      </c>
      <c r="C195" s="153"/>
      <c r="D195" s="153"/>
      <c r="E195" s="155">
        <v>0</v>
      </c>
    </row>
    <row r="196" spans="1:5">
      <c r="A196" s="151">
        <v>2146406</v>
      </c>
      <c r="B196" s="151" t="s">
        <v>1426</v>
      </c>
      <c r="C196" s="153"/>
      <c r="D196" s="153"/>
      <c r="E196" s="155">
        <v>0</v>
      </c>
    </row>
    <row r="197" spans="1:5">
      <c r="A197" s="151">
        <v>2146407</v>
      </c>
      <c r="B197" s="151" t="s">
        <v>1427</v>
      </c>
      <c r="C197" s="153"/>
      <c r="D197" s="153"/>
      <c r="E197" s="155">
        <v>0</v>
      </c>
    </row>
    <row r="198" spans="1:5">
      <c r="A198" s="151">
        <v>2146499</v>
      </c>
      <c r="B198" s="151" t="s">
        <v>1428</v>
      </c>
      <c r="C198" s="153"/>
      <c r="D198" s="153"/>
      <c r="E198" s="155">
        <v>0</v>
      </c>
    </row>
    <row r="199" spans="1:5">
      <c r="A199" s="151">
        <v>21468</v>
      </c>
      <c r="B199" s="152" t="s">
        <v>1429</v>
      </c>
      <c r="C199" s="153">
        <v>0</v>
      </c>
      <c r="D199" s="153">
        <v>0</v>
      </c>
      <c r="E199" s="156">
        <v>0</v>
      </c>
    </row>
    <row r="200" spans="1:5">
      <c r="A200" s="151">
        <v>2146801</v>
      </c>
      <c r="B200" s="151" t="s">
        <v>1430</v>
      </c>
      <c r="C200" s="153"/>
      <c r="D200" s="153"/>
      <c r="E200" s="155">
        <v>0</v>
      </c>
    </row>
    <row r="201" spans="1:5">
      <c r="A201" s="151">
        <v>2146802</v>
      </c>
      <c r="B201" s="151" t="s">
        <v>1431</v>
      </c>
      <c r="C201" s="153"/>
      <c r="D201" s="153"/>
      <c r="E201" s="155">
        <v>0</v>
      </c>
    </row>
    <row r="202" spans="1:5">
      <c r="A202" s="151">
        <v>2146803</v>
      </c>
      <c r="B202" s="151" t="s">
        <v>1432</v>
      </c>
      <c r="C202" s="153"/>
      <c r="D202" s="153"/>
      <c r="E202" s="155">
        <v>0</v>
      </c>
    </row>
    <row r="203" spans="1:5">
      <c r="A203" s="151">
        <v>2146804</v>
      </c>
      <c r="B203" s="151" t="s">
        <v>1433</v>
      </c>
      <c r="C203" s="153"/>
      <c r="D203" s="153"/>
      <c r="E203" s="155">
        <v>0</v>
      </c>
    </row>
    <row r="204" spans="1:5">
      <c r="A204" s="151">
        <v>2146805</v>
      </c>
      <c r="B204" s="151" t="s">
        <v>1434</v>
      </c>
      <c r="C204" s="153"/>
      <c r="D204" s="153"/>
      <c r="E204" s="155">
        <v>0</v>
      </c>
    </row>
    <row r="205" spans="1:5">
      <c r="A205" s="151">
        <v>2146899</v>
      </c>
      <c r="B205" s="151" t="s">
        <v>1435</v>
      </c>
      <c r="C205" s="153"/>
      <c r="D205" s="153"/>
      <c r="E205" s="155">
        <v>0</v>
      </c>
    </row>
    <row r="206" spans="1:5">
      <c r="A206" s="151">
        <v>21469</v>
      </c>
      <c r="B206" s="152" t="s">
        <v>1436</v>
      </c>
      <c r="C206" s="153">
        <v>0</v>
      </c>
      <c r="D206" s="153">
        <v>0</v>
      </c>
      <c r="E206" s="156">
        <v>0</v>
      </c>
    </row>
    <row r="207" spans="1:5">
      <c r="A207" s="151">
        <v>2146901</v>
      </c>
      <c r="B207" s="151" t="s">
        <v>1437</v>
      </c>
      <c r="C207" s="153"/>
      <c r="D207" s="153"/>
      <c r="E207" s="155">
        <v>0</v>
      </c>
    </row>
    <row r="208" spans="1:5">
      <c r="A208" s="151">
        <v>2146902</v>
      </c>
      <c r="B208" s="151" t="s">
        <v>1438</v>
      </c>
      <c r="C208" s="153"/>
      <c r="D208" s="153"/>
      <c r="E208" s="155">
        <v>0</v>
      </c>
    </row>
    <row r="209" spans="1:5">
      <c r="A209" s="151">
        <v>2146903</v>
      </c>
      <c r="B209" s="151" t="s">
        <v>1439</v>
      </c>
      <c r="C209" s="153"/>
      <c r="D209" s="153"/>
      <c r="E209" s="155">
        <v>0</v>
      </c>
    </row>
    <row r="210" spans="1:5">
      <c r="A210" s="151">
        <v>2146904</v>
      </c>
      <c r="B210" s="151" t="s">
        <v>1440</v>
      </c>
      <c r="C210" s="153"/>
      <c r="D210" s="153"/>
      <c r="E210" s="155">
        <v>0</v>
      </c>
    </row>
    <row r="211" spans="1:5">
      <c r="A211" s="151">
        <v>2146906</v>
      </c>
      <c r="B211" s="151" t="s">
        <v>1441</v>
      </c>
      <c r="C211" s="153"/>
      <c r="D211" s="153"/>
      <c r="E211" s="155">
        <v>0</v>
      </c>
    </row>
    <row r="212" spans="1:5">
      <c r="A212" s="151">
        <v>2146907</v>
      </c>
      <c r="B212" s="151" t="s">
        <v>1442</v>
      </c>
      <c r="C212" s="153"/>
      <c r="D212" s="153"/>
      <c r="E212" s="155">
        <v>0</v>
      </c>
    </row>
    <row r="213" spans="1:5">
      <c r="A213" s="151">
        <v>2146908</v>
      </c>
      <c r="B213" s="151" t="s">
        <v>1443</v>
      </c>
      <c r="C213" s="153"/>
      <c r="D213" s="153"/>
      <c r="E213" s="155">
        <v>0</v>
      </c>
    </row>
    <row r="214" spans="1:5">
      <c r="A214" s="151">
        <v>2146909</v>
      </c>
      <c r="B214" s="151" t="s">
        <v>1444</v>
      </c>
      <c r="C214" s="153"/>
      <c r="D214" s="153"/>
      <c r="E214" s="155">
        <v>0</v>
      </c>
    </row>
    <row r="215" spans="1:5">
      <c r="A215" s="151">
        <v>2146999</v>
      </c>
      <c r="B215" s="151" t="s">
        <v>1445</v>
      </c>
      <c r="C215" s="153"/>
      <c r="D215" s="153"/>
      <c r="E215" s="155">
        <v>0</v>
      </c>
    </row>
    <row r="216" spans="1:5">
      <c r="A216" s="151">
        <v>21470</v>
      </c>
      <c r="B216" s="152" t="s">
        <v>1446</v>
      </c>
      <c r="C216" s="153">
        <v>0</v>
      </c>
      <c r="D216" s="153">
        <v>0</v>
      </c>
      <c r="E216" s="156">
        <v>0</v>
      </c>
    </row>
    <row r="217" spans="1:5">
      <c r="A217" s="151">
        <v>2147001</v>
      </c>
      <c r="B217" s="151" t="s">
        <v>1412</v>
      </c>
      <c r="C217" s="153"/>
      <c r="D217" s="153"/>
      <c r="E217" s="155">
        <v>0</v>
      </c>
    </row>
    <row r="218" spans="1:5">
      <c r="A218" s="151">
        <v>2147099</v>
      </c>
      <c r="B218" s="151" t="s">
        <v>1447</v>
      </c>
      <c r="C218" s="153"/>
      <c r="D218" s="153"/>
      <c r="E218" s="155">
        <v>0</v>
      </c>
    </row>
    <row r="219" spans="1:5">
      <c r="A219" s="151">
        <v>21471</v>
      </c>
      <c r="B219" s="152" t="s">
        <v>1448</v>
      </c>
      <c r="C219" s="153">
        <v>0</v>
      </c>
      <c r="D219" s="153">
        <v>0</v>
      </c>
      <c r="E219" s="156">
        <v>0</v>
      </c>
    </row>
    <row r="220" spans="1:5">
      <c r="A220" s="151">
        <v>2147101</v>
      </c>
      <c r="B220" s="151" t="s">
        <v>1412</v>
      </c>
      <c r="C220" s="153"/>
      <c r="D220" s="153"/>
      <c r="E220" s="155">
        <v>0</v>
      </c>
    </row>
    <row r="221" spans="1:5">
      <c r="A221" s="151">
        <v>2147199</v>
      </c>
      <c r="B221" s="151" t="s">
        <v>1449</v>
      </c>
      <c r="C221" s="153"/>
      <c r="D221" s="153"/>
      <c r="E221" s="155">
        <v>0</v>
      </c>
    </row>
    <row r="222" spans="1:5">
      <c r="A222" s="151">
        <v>21472</v>
      </c>
      <c r="B222" s="152" t="s">
        <v>1450</v>
      </c>
      <c r="C222" s="153"/>
      <c r="D222" s="153"/>
      <c r="E222" s="156"/>
    </row>
    <row r="223" spans="1:5">
      <c r="A223" s="151">
        <v>21498</v>
      </c>
      <c r="B223" s="152" t="s">
        <v>1272</v>
      </c>
      <c r="C223" s="153">
        <v>0</v>
      </c>
      <c r="D223" s="153">
        <v>0</v>
      </c>
      <c r="E223" s="155">
        <v>0</v>
      </c>
    </row>
    <row r="224" spans="1:5">
      <c r="A224" s="151">
        <v>2149801</v>
      </c>
      <c r="B224" s="151" t="s">
        <v>1451</v>
      </c>
      <c r="C224" s="153"/>
      <c r="D224" s="153"/>
      <c r="E224" s="155">
        <v>0</v>
      </c>
    </row>
    <row r="225" spans="1:5">
      <c r="A225" s="151">
        <v>2149802</v>
      </c>
      <c r="B225" s="151" t="s">
        <v>1452</v>
      </c>
      <c r="C225" s="153"/>
      <c r="D225" s="153"/>
      <c r="E225" s="155">
        <v>0</v>
      </c>
    </row>
    <row r="226" spans="1:5">
      <c r="A226" s="151">
        <v>2149803</v>
      </c>
      <c r="B226" s="151" t="s">
        <v>1453</v>
      </c>
      <c r="C226" s="153"/>
      <c r="D226" s="153"/>
      <c r="E226" s="155">
        <v>0</v>
      </c>
    </row>
    <row r="227" spans="1:5">
      <c r="A227" s="151">
        <v>2149804</v>
      </c>
      <c r="B227" s="151" t="s">
        <v>1454</v>
      </c>
      <c r="C227" s="153"/>
      <c r="D227" s="153"/>
      <c r="E227" s="155">
        <v>0</v>
      </c>
    </row>
    <row r="228" spans="1:5">
      <c r="A228" s="151">
        <v>2149899</v>
      </c>
      <c r="B228" s="151" t="s">
        <v>1455</v>
      </c>
      <c r="C228" s="153"/>
      <c r="D228" s="153"/>
      <c r="E228" s="155">
        <v>0</v>
      </c>
    </row>
    <row r="229" spans="1:5">
      <c r="A229" s="151">
        <v>215</v>
      </c>
      <c r="B229" s="152" t="s">
        <v>1456</v>
      </c>
      <c r="C229" s="153">
        <f>C230+C234</f>
        <v>1000</v>
      </c>
      <c r="D229" s="153">
        <f>D230+D234</f>
        <v>643</v>
      </c>
      <c r="E229" s="156">
        <v>0</v>
      </c>
    </row>
    <row r="230" spans="1:5">
      <c r="A230" s="151">
        <v>21562</v>
      </c>
      <c r="B230" s="152" t="s">
        <v>1457</v>
      </c>
      <c r="C230" s="153">
        <v>0</v>
      </c>
      <c r="D230" s="153">
        <v>0</v>
      </c>
      <c r="E230" s="156">
        <v>0</v>
      </c>
    </row>
    <row r="231" spans="1:5">
      <c r="A231" s="151">
        <v>2156201</v>
      </c>
      <c r="B231" s="151" t="s">
        <v>1458</v>
      </c>
      <c r="C231" s="153"/>
      <c r="D231" s="153"/>
      <c r="E231" s="155">
        <v>0</v>
      </c>
    </row>
    <row r="232" spans="1:5">
      <c r="A232" s="151">
        <v>2156202</v>
      </c>
      <c r="B232" s="151" t="s">
        <v>1459</v>
      </c>
      <c r="C232" s="153"/>
      <c r="D232" s="153"/>
      <c r="E232" s="155">
        <v>0</v>
      </c>
    </row>
    <row r="233" spans="1:5">
      <c r="A233" s="151">
        <v>2156299</v>
      </c>
      <c r="B233" s="151" t="s">
        <v>1460</v>
      </c>
      <c r="C233" s="153"/>
      <c r="D233" s="153"/>
      <c r="E233" s="155">
        <v>0</v>
      </c>
    </row>
    <row r="234" spans="1:5">
      <c r="A234" s="151">
        <v>21598</v>
      </c>
      <c r="B234" s="152" t="s">
        <v>1272</v>
      </c>
      <c r="C234" s="153">
        <f>SUM(C235:C238)</f>
        <v>1000</v>
      </c>
      <c r="D234" s="153">
        <f>SUM(D235:D238)</f>
        <v>643</v>
      </c>
      <c r="E234" s="155">
        <v>0</v>
      </c>
    </row>
    <row r="235" spans="1:5">
      <c r="A235" s="151">
        <v>2159801</v>
      </c>
      <c r="B235" s="151" t="s">
        <v>1461</v>
      </c>
      <c r="C235" s="153"/>
      <c r="D235" s="153"/>
      <c r="E235" s="155">
        <v>0</v>
      </c>
    </row>
    <row r="236" spans="1:5">
      <c r="A236" s="151">
        <v>2159802</v>
      </c>
      <c r="B236" s="151" t="s">
        <v>1462</v>
      </c>
      <c r="C236" s="153">
        <v>1000</v>
      </c>
      <c r="D236" s="153">
        <v>643</v>
      </c>
      <c r="E236" s="155">
        <v>0</v>
      </c>
    </row>
    <row r="237" spans="1:5">
      <c r="A237" s="151">
        <v>2159803</v>
      </c>
      <c r="B237" s="151" t="s">
        <v>1463</v>
      </c>
      <c r="C237" s="153"/>
      <c r="D237" s="153"/>
      <c r="E237" s="155">
        <v>0</v>
      </c>
    </row>
    <row r="238" spans="1:5">
      <c r="A238" s="151">
        <v>2159899</v>
      </c>
      <c r="B238" s="151" t="s">
        <v>1464</v>
      </c>
      <c r="C238" s="153"/>
      <c r="D238" s="153"/>
      <c r="E238" s="155">
        <v>0</v>
      </c>
    </row>
    <row r="239" spans="1:5">
      <c r="A239" s="151">
        <v>217</v>
      </c>
      <c r="B239" s="152" t="s">
        <v>1465</v>
      </c>
      <c r="C239" s="153">
        <v>0</v>
      </c>
      <c r="D239" s="153">
        <v>0</v>
      </c>
      <c r="E239" s="156">
        <v>0</v>
      </c>
    </row>
    <row r="240" spans="1:5">
      <c r="A240" s="151">
        <v>2170402</v>
      </c>
      <c r="B240" s="151" t="s">
        <v>1466</v>
      </c>
      <c r="C240" s="153"/>
      <c r="D240" s="153"/>
      <c r="E240" s="155">
        <v>0</v>
      </c>
    </row>
    <row r="241" spans="1:5">
      <c r="A241" s="151">
        <v>2170403</v>
      </c>
      <c r="B241" s="151" t="s">
        <v>1467</v>
      </c>
      <c r="C241" s="153"/>
      <c r="D241" s="153"/>
      <c r="E241" s="155">
        <v>0</v>
      </c>
    </row>
    <row r="242" spans="1:5">
      <c r="A242" s="151">
        <v>220</v>
      </c>
      <c r="B242" s="152" t="s">
        <v>1468</v>
      </c>
      <c r="C242" s="153">
        <v>0</v>
      </c>
      <c r="D242" s="153">
        <v>0</v>
      </c>
      <c r="E242" s="155">
        <v>0</v>
      </c>
    </row>
    <row r="243" spans="1:5">
      <c r="A243" s="151">
        <v>22006</v>
      </c>
      <c r="B243" s="152" t="s">
        <v>1469</v>
      </c>
      <c r="C243" s="153">
        <v>0</v>
      </c>
      <c r="D243" s="153">
        <v>0</v>
      </c>
      <c r="E243" s="155">
        <v>0</v>
      </c>
    </row>
    <row r="244" spans="1:5">
      <c r="A244" s="151">
        <v>2200601</v>
      </c>
      <c r="B244" s="151" t="s">
        <v>1470</v>
      </c>
      <c r="C244" s="153"/>
      <c r="D244" s="153"/>
      <c r="E244" s="155">
        <v>0</v>
      </c>
    </row>
    <row r="245" spans="1:5">
      <c r="A245" s="151">
        <v>2200602</v>
      </c>
      <c r="B245" s="151" t="s">
        <v>1471</v>
      </c>
      <c r="C245" s="153"/>
      <c r="D245" s="153"/>
      <c r="E245" s="155">
        <v>0</v>
      </c>
    </row>
    <row r="246" spans="1:5">
      <c r="A246" s="151">
        <v>221</v>
      </c>
      <c r="B246" s="152" t="s">
        <v>1472</v>
      </c>
      <c r="C246" s="153">
        <v>0</v>
      </c>
      <c r="D246" s="153">
        <v>0</v>
      </c>
      <c r="E246" s="155">
        <v>0</v>
      </c>
    </row>
    <row r="247" spans="1:5">
      <c r="A247" s="151">
        <v>22198</v>
      </c>
      <c r="B247" s="152" t="s">
        <v>1272</v>
      </c>
      <c r="C247" s="153">
        <v>0</v>
      </c>
      <c r="D247" s="153">
        <v>0</v>
      </c>
      <c r="E247" s="155">
        <v>0</v>
      </c>
    </row>
    <row r="248" spans="1:5">
      <c r="A248" s="151">
        <v>2219801</v>
      </c>
      <c r="B248" s="151" t="s">
        <v>1473</v>
      </c>
      <c r="C248" s="153"/>
      <c r="D248" s="153"/>
      <c r="E248" s="155">
        <v>0</v>
      </c>
    </row>
    <row r="249" spans="1:5">
      <c r="A249" s="151">
        <v>2219899</v>
      </c>
      <c r="B249" s="151" t="s">
        <v>1474</v>
      </c>
      <c r="C249" s="153"/>
      <c r="D249" s="153"/>
      <c r="E249" s="155">
        <v>0</v>
      </c>
    </row>
    <row r="250" spans="1:5">
      <c r="A250" s="151">
        <v>222</v>
      </c>
      <c r="B250" s="152" t="s">
        <v>1475</v>
      </c>
      <c r="C250" s="153">
        <v>0</v>
      </c>
      <c r="D250" s="153">
        <v>0</v>
      </c>
      <c r="E250" s="155">
        <v>0</v>
      </c>
    </row>
    <row r="251" spans="1:5">
      <c r="A251" s="151">
        <v>22298</v>
      </c>
      <c r="B251" s="152" t="s">
        <v>1272</v>
      </c>
      <c r="C251" s="153">
        <v>0</v>
      </c>
      <c r="D251" s="153">
        <v>0</v>
      </c>
      <c r="E251" s="155">
        <v>0</v>
      </c>
    </row>
    <row r="252" spans="1:5">
      <c r="A252" s="151">
        <v>2229801</v>
      </c>
      <c r="B252" s="151" t="s">
        <v>1476</v>
      </c>
      <c r="C252" s="153"/>
      <c r="D252" s="153"/>
      <c r="E252" s="155">
        <v>0</v>
      </c>
    </row>
    <row r="253" spans="1:5">
      <c r="A253" s="151">
        <v>2229899</v>
      </c>
      <c r="B253" s="151" t="s">
        <v>1477</v>
      </c>
      <c r="C253" s="153"/>
      <c r="D253" s="153"/>
      <c r="E253" s="155">
        <v>0</v>
      </c>
    </row>
    <row r="254" spans="1:5">
      <c r="A254" s="151">
        <v>224</v>
      </c>
      <c r="B254" s="152" t="s">
        <v>1478</v>
      </c>
      <c r="C254" s="153">
        <v>0</v>
      </c>
      <c r="D254" s="153">
        <v>0</v>
      </c>
      <c r="E254" s="155">
        <v>0</v>
      </c>
    </row>
    <row r="255" spans="1:5">
      <c r="A255" s="151">
        <v>22498</v>
      </c>
      <c r="B255" s="152" t="s">
        <v>1272</v>
      </c>
      <c r="C255" s="153">
        <v>0</v>
      </c>
      <c r="D255" s="153">
        <v>0</v>
      </c>
      <c r="E255" s="155">
        <v>0</v>
      </c>
    </row>
    <row r="256" spans="1:5">
      <c r="A256" s="151">
        <v>2249801</v>
      </c>
      <c r="B256" s="151" t="s">
        <v>1479</v>
      </c>
      <c r="C256" s="153"/>
      <c r="D256" s="153"/>
      <c r="E256" s="155">
        <v>0</v>
      </c>
    </row>
    <row r="257" spans="1:5">
      <c r="A257" s="151">
        <v>2249802</v>
      </c>
      <c r="B257" s="151" t="s">
        <v>1480</v>
      </c>
      <c r="C257" s="153"/>
      <c r="D257" s="153"/>
      <c r="E257" s="155">
        <v>0</v>
      </c>
    </row>
    <row r="258" spans="1:5">
      <c r="A258" s="151">
        <v>2249899</v>
      </c>
      <c r="B258" s="151" t="s">
        <v>1481</v>
      </c>
      <c r="C258" s="153"/>
      <c r="D258" s="153"/>
      <c r="E258" s="155">
        <v>0</v>
      </c>
    </row>
    <row r="259" spans="1:5">
      <c r="A259" s="151">
        <v>229</v>
      </c>
      <c r="B259" s="152" t="s">
        <v>1482</v>
      </c>
      <c r="C259" s="153">
        <f>C260+C264+C273+C275+C277+C289</f>
        <v>1700</v>
      </c>
      <c r="D259" s="153">
        <f>D260+D264+D273+D275+D277+D289</f>
        <v>112949</v>
      </c>
      <c r="E259" s="154">
        <f t="shared" ref="E259:E262" si="2">C259/D259</f>
        <v>0.0150510407351991</v>
      </c>
    </row>
    <row r="260" spans="1:5">
      <c r="A260" s="151">
        <v>22904</v>
      </c>
      <c r="B260" s="152" t="s">
        <v>1483</v>
      </c>
      <c r="C260" s="153">
        <f>SUM(C261:C263)</f>
        <v>1700</v>
      </c>
      <c r="D260" s="153">
        <f>SUM(D261:D263)</f>
        <v>111595</v>
      </c>
      <c r="E260" s="154">
        <f t="shared" si="2"/>
        <v>0.0152336574219275</v>
      </c>
    </row>
    <row r="261" spans="1:5">
      <c r="A261" s="151">
        <v>2290401</v>
      </c>
      <c r="B261" s="151" t="s">
        <v>1484</v>
      </c>
      <c r="C261" s="153"/>
      <c r="D261" s="153"/>
      <c r="E261" s="155">
        <v>0</v>
      </c>
    </row>
    <row r="262" spans="1:5">
      <c r="A262" s="151">
        <v>2290402</v>
      </c>
      <c r="B262" s="151" t="s">
        <v>1485</v>
      </c>
      <c r="C262" s="153"/>
      <c r="D262" s="153">
        <v>100999</v>
      </c>
      <c r="E262" s="154">
        <f t="shared" si="2"/>
        <v>0</v>
      </c>
    </row>
    <row r="263" spans="1:5">
      <c r="A263" s="151">
        <v>2290403</v>
      </c>
      <c r="B263" s="151" t="s">
        <v>1486</v>
      </c>
      <c r="C263" s="153">
        <v>1700</v>
      </c>
      <c r="D263" s="153">
        <v>10596</v>
      </c>
      <c r="E263" s="155">
        <v>0</v>
      </c>
    </row>
    <row r="264" spans="1:5">
      <c r="A264" s="151">
        <v>22908</v>
      </c>
      <c r="B264" s="152" t="s">
        <v>1487</v>
      </c>
      <c r="C264" s="153">
        <v>0</v>
      </c>
      <c r="D264" s="153">
        <v>0</v>
      </c>
      <c r="E264" s="156">
        <v>0</v>
      </c>
    </row>
    <row r="265" spans="1:5">
      <c r="A265" s="151">
        <v>2290802</v>
      </c>
      <c r="B265" s="151" t="s">
        <v>1488</v>
      </c>
      <c r="C265" s="153"/>
      <c r="D265" s="153"/>
      <c r="E265" s="155">
        <v>0</v>
      </c>
    </row>
    <row r="266" spans="1:5">
      <c r="A266" s="151">
        <v>2290803</v>
      </c>
      <c r="B266" s="151" t="s">
        <v>1489</v>
      </c>
      <c r="C266" s="153"/>
      <c r="D266" s="153"/>
      <c r="E266" s="155">
        <v>0</v>
      </c>
    </row>
    <row r="267" spans="1:5">
      <c r="A267" s="151">
        <v>2290804</v>
      </c>
      <c r="B267" s="151" t="s">
        <v>1490</v>
      </c>
      <c r="C267" s="153"/>
      <c r="D267" s="153"/>
      <c r="E267" s="155">
        <v>0</v>
      </c>
    </row>
    <row r="268" spans="1:5">
      <c r="A268" s="151">
        <v>2290805</v>
      </c>
      <c r="B268" s="151" t="s">
        <v>1491</v>
      </c>
      <c r="C268" s="153"/>
      <c r="D268" s="153"/>
      <c r="E268" s="155">
        <v>0</v>
      </c>
    </row>
    <row r="269" spans="1:5">
      <c r="A269" s="151">
        <v>2290806</v>
      </c>
      <c r="B269" s="151" t="s">
        <v>1492</v>
      </c>
      <c r="C269" s="153"/>
      <c r="D269" s="153"/>
      <c r="E269" s="155">
        <v>0</v>
      </c>
    </row>
    <row r="270" spans="1:5">
      <c r="A270" s="151">
        <v>2290807</v>
      </c>
      <c r="B270" s="151" t="s">
        <v>1493</v>
      </c>
      <c r="C270" s="153"/>
      <c r="D270" s="153"/>
      <c r="E270" s="155">
        <v>0</v>
      </c>
    </row>
    <row r="271" spans="1:5">
      <c r="A271" s="151">
        <v>2290808</v>
      </c>
      <c r="B271" s="151" t="s">
        <v>1494</v>
      </c>
      <c r="C271" s="153"/>
      <c r="D271" s="153"/>
      <c r="E271" s="155">
        <v>0</v>
      </c>
    </row>
    <row r="272" spans="1:5">
      <c r="A272" s="151">
        <v>2290899</v>
      </c>
      <c r="B272" s="151" t="s">
        <v>1495</v>
      </c>
      <c r="C272" s="153"/>
      <c r="D272" s="153"/>
      <c r="E272" s="155">
        <v>0</v>
      </c>
    </row>
    <row r="273" spans="1:5">
      <c r="A273" s="151">
        <v>22909</v>
      </c>
      <c r="B273" s="152" t="s">
        <v>1496</v>
      </c>
      <c r="C273" s="153">
        <v>0</v>
      </c>
      <c r="D273" s="153">
        <v>0</v>
      </c>
      <c r="E273" s="156">
        <v>0</v>
      </c>
    </row>
    <row r="274" spans="1:5">
      <c r="A274" s="151">
        <v>2290901</v>
      </c>
      <c r="B274" s="151" t="s">
        <v>1497</v>
      </c>
      <c r="C274" s="153"/>
      <c r="D274" s="153"/>
      <c r="E274" s="155">
        <v>0</v>
      </c>
    </row>
    <row r="275" spans="1:5">
      <c r="A275" s="151">
        <v>22910</v>
      </c>
      <c r="B275" s="152" t="s">
        <v>1498</v>
      </c>
      <c r="C275" s="153">
        <v>0</v>
      </c>
      <c r="D275" s="153">
        <v>0</v>
      </c>
      <c r="E275" s="155">
        <v>0</v>
      </c>
    </row>
    <row r="276" spans="1:5">
      <c r="A276" s="151">
        <v>2291001</v>
      </c>
      <c r="B276" s="151" t="s">
        <v>1499</v>
      </c>
      <c r="C276" s="153"/>
      <c r="D276" s="153"/>
      <c r="E276" s="155">
        <v>0</v>
      </c>
    </row>
    <row r="277" spans="1:5">
      <c r="A277" s="151">
        <v>22960</v>
      </c>
      <c r="B277" s="152" t="s">
        <v>1500</v>
      </c>
      <c r="C277" s="153">
        <f>SUM(C278:C288)</f>
        <v>0</v>
      </c>
      <c r="D277" s="153">
        <f>SUM(D278:D288)</f>
        <v>1354</v>
      </c>
      <c r="E277" s="154">
        <f t="shared" ref="E277:E280" si="3">C277/D277</f>
        <v>0</v>
      </c>
    </row>
    <row r="278" spans="1:5">
      <c r="A278" s="151">
        <v>2296001</v>
      </c>
      <c r="B278" s="151" t="s">
        <v>1501</v>
      </c>
      <c r="C278" s="153"/>
      <c r="D278" s="153"/>
      <c r="E278" s="155">
        <v>0</v>
      </c>
    </row>
    <row r="279" spans="1:5">
      <c r="A279" s="151">
        <v>2296002</v>
      </c>
      <c r="B279" s="151" t="s">
        <v>1502</v>
      </c>
      <c r="C279" s="153"/>
      <c r="D279" s="153">
        <v>1102</v>
      </c>
      <c r="E279" s="154">
        <f t="shared" si="3"/>
        <v>0</v>
      </c>
    </row>
    <row r="280" spans="1:5">
      <c r="A280" s="151">
        <v>2296003</v>
      </c>
      <c r="B280" s="151" t="s">
        <v>1503</v>
      </c>
      <c r="C280" s="153"/>
      <c r="D280" s="153">
        <v>158</v>
      </c>
      <c r="E280" s="154">
        <f t="shared" si="3"/>
        <v>0</v>
      </c>
    </row>
    <row r="281" spans="1:5">
      <c r="A281" s="151">
        <v>2296004</v>
      </c>
      <c r="B281" s="151" t="s">
        <v>1504</v>
      </c>
      <c r="C281" s="153"/>
      <c r="D281" s="153"/>
      <c r="E281" s="155">
        <v>0</v>
      </c>
    </row>
    <row r="282" spans="1:5">
      <c r="A282" s="151">
        <v>2296005</v>
      </c>
      <c r="B282" s="151" t="s">
        <v>1505</v>
      </c>
      <c r="C282" s="153"/>
      <c r="D282" s="153"/>
      <c r="E282" s="155">
        <v>0</v>
      </c>
    </row>
    <row r="283" spans="1:5">
      <c r="A283" s="151">
        <v>2296006</v>
      </c>
      <c r="B283" s="151" t="s">
        <v>1506</v>
      </c>
      <c r="C283" s="153"/>
      <c r="D283" s="153">
        <v>94</v>
      </c>
      <c r="E283" s="154">
        <f>C283/D283</f>
        <v>0</v>
      </c>
    </row>
    <row r="284" spans="1:5">
      <c r="A284" s="151">
        <v>2296010</v>
      </c>
      <c r="B284" s="151" t="s">
        <v>1507</v>
      </c>
      <c r="C284" s="153"/>
      <c r="D284" s="153"/>
      <c r="E284" s="155">
        <v>0</v>
      </c>
    </row>
    <row r="285" spans="1:5">
      <c r="A285" s="151">
        <v>2296011</v>
      </c>
      <c r="B285" s="151" t="s">
        <v>1508</v>
      </c>
      <c r="C285" s="153"/>
      <c r="D285" s="153"/>
      <c r="E285" s="155">
        <v>0</v>
      </c>
    </row>
    <row r="286" spans="1:5">
      <c r="A286" s="151">
        <v>2296012</v>
      </c>
      <c r="B286" s="151" t="s">
        <v>1509</v>
      </c>
      <c r="C286" s="153"/>
      <c r="D286" s="153"/>
      <c r="E286" s="155">
        <v>0</v>
      </c>
    </row>
    <row r="287" spans="1:5">
      <c r="A287" s="151">
        <v>2296013</v>
      </c>
      <c r="B287" s="151" t="s">
        <v>1510</v>
      </c>
      <c r="C287" s="153"/>
      <c r="D287" s="153"/>
      <c r="E287" s="155">
        <v>0</v>
      </c>
    </row>
    <row r="288" spans="1:5">
      <c r="A288" s="151">
        <v>2296099</v>
      </c>
      <c r="B288" s="151" t="s">
        <v>1511</v>
      </c>
      <c r="C288" s="153"/>
      <c r="D288" s="153"/>
      <c r="E288" s="155">
        <v>0</v>
      </c>
    </row>
    <row r="289" spans="1:5">
      <c r="A289" s="151">
        <v>22998</v>
      </c>
      <c r="B289" s="152" t="s">
        <v>1512</v>
      </c>
      <c r="C289" s="153">
        <v>0</v>
      </c>
      <c r="D289" s="153">
        <v>0</v>
      </c>
      <c r="E289" s="155">
        <v>0</v>
      </c>
    </row>
    <row r="290" spans="1:5">
      <c r="A290" s="151">
        <v>2299899</v>
      </c>
      <c r="B290" s="151" t="s">
        <v>1513</v>
      </c>
      <c r="C290" s="153"/>
      <c r="D290" s="153"/>
      <c r="E290" s="155">
        <v>0</v>
      </c>
    </row>
    <row r="291" spans="1:5">
      <c r="A291" s="151">
        <v>232</v>
      </c>
      <c r="B291" s="152" t="s">
        <v>1514</v>
      </c>
      <c r="C291" s="153">
        <f>C292</f>
        <v>23402</v>
      </c>
      <c r="D291" s="153">
        <f>D292</f>
        <v>20733</v>
      </c>
      <c r="E291" s="154">
        <f t="shared" ref="E291:E295" si="4">C291/D291</f>
        <v>1.12873197318285</v>
      </c>
    </row>
    <row r="292" spans="1:5">
      <c r="A292" s="151">
        <v>23204</v>
      </c>
      <c r="B292" s="152" t="s">
        <v>1515</v>
      </c>
      <c r="C292" s="153">
        <f>SUM(C293:C307)</f>
        <v>23402</v>
      </c>
      <c r="D292" s="153">
        <f>SUM(D293:D307)</f>
        <v>20733</v>
      </c>
      <c r="E292" s="154">
        <f t="shared" si="4"/>
        <v>1.12873197318285</v>
      </c>
    </row>
    <row r="293" spans="1:5">
      <c r="A293" s="151">
        <v>2320401</v>
      </c>
      <c r="B293" s="151" t="s">
        <v>1516</v>
      </c>
      <c r="C293" s="153"/>
      <c r="D293" s="153"/>
      <c r="E293" s="155">
        <v>0</v>
      </c>
    </row>
    <row r="294" spans="1:5">
      <c r="A294" s="151">
        <v>2320405</v>
      </c>
      <c r="B294" s="151" t="s">
        <v>1517</v>
      </c>
      <c r="C294" s="153"/>
      <c r="D294" s="153"/>
      <c r="E294" s="155">
        <v>0</v>
      </c>
    </row>
    <row r="295" spans="1:5">
      <c r="A295" s="151">
        <v>2320411</v>
      </c>
      <c r="B295" s="151" t="s">
        <v>1518</v>
      </c>
      <c r="C295" s="153">
        <v>1180</v>
      </c>
      <c r="D295" s="153">
        <v>970</v>
      </c>
      <c r="E295" s="154">
        <f t="shared" si="4"/>
        <v>1.21649484536082</v>
      </c>
    </row>
    <row r="296" spans="1:5">
      <c r="A296" s="151">
        <v>2320413</v>
      </c>
      <c r="B296" s="151" t="s">
        <v>1519</v>
      </c>
      <c r="C296" s="153"/>
      <c r="D296" s="153"/>
      <c r="E296" s="155">
        <v>0</v>
      </c>
    </row>
    <row r="297" spans="1:5">
      <c r="A297" s="151">
        <v>2320414</v>
      </c>
      <c r="B297" s="151" t="s">
        <v>1520</v>
      </c>
      <c r="C297" s="153"/>
      <c r="D297" s="153"/>
      <c r="E297" s="155">
        <v>0</v>
      </c>
    </row>
    <row r="298" spans="1:5">
      <c r="A298" s="151">
        <v>2320416</v>
      </c>
      <c r="B298" s="151" t="s">
        <v>1521</v>
      </c>
      <c r="C298" s="153"/>
      <c r="D298" s="153"/>
      <c r="E298" s="155">
        <v>0</v>
      </c>
    </row>
    <row r="299" spans="1:5">
      <c r="A299" s="151">
        <v>2320417</v>
      </c>
      <c r="B299" s="151" t="s">
        <v>1522</v>
      </c>
      <c r="C299" s="153"/>
      <c r="D299" s="153"/>
      <c r="E299" s="155">
        <v>0</v>
      </c>
    </row>
    <row r="300" spans="1:5">
      <c r="A300" s="151">
        <v>2320418</v>
      </c>
      <c r="B300" s="151" t="s">
        <v>1523</v>
      </c>
      <c r="C300" s="153"/>
      <c r="D300" s="153"/>
      <c r="E300" s="155">
        <v>0</v>
      </c>
    </row>
    <row r="301" spans="1:5">
      <c r="A301" s="151">
        <v>2320419</v>
      </c>
      <c r="B301" s="151" t="s">
        <v>1524</v>
      </c>
      <c r="C301" s="153"/>
      <c r="D301" s="153"/>
      <c r="E301" s="155">
        <v>0</v>
      </c>
    </row>
    <row r="302" spans="1:5">
      <c r="A302" s="151">
        <v>2320420</v>
      </c>
      <c r="B302" s="151" t="s">
        <v>1525</v>
      </c>
      <c r="C302" s="153"/>
      <c r="D302" s="153"/>
      <c r="E302" s="155">
        <v>0</v>
      </c>
    </row>
    <row r="303" spans="1:5">
      <c r="A303" s="151">
        <v>2320431</v>
      </c>
      <c r="B303" s="151" t="s">
        <v>1526</v>
      </c>
      <c r="C303" s="153"/>
      <c r="D303" s="153"/>
      <c r="E303" s="154"/>
    </row>
    <row r="304" spans="1:5">
      <c r="A304" s="151">
        <v>2320432</v>
      </c>
      <c r="B304" s="151" t="s">
        <v>1527</v>
      </c>
      <c r="C304" s="153"/>
      <c r="D304" s="153"/>
      <c r="E304" s="155">
        <v>0</v>
      </c>
    </row>
    <row r="305" spans="1:5">
      <c r="A305" s="151">
        <v>2320433</v>
      </c>
      <c r="B305" s="151" t="s">
        <v>1528</v>
      </c>
      <c r="C305" s="153">
        <v>590</v>
      </c>
      <c r="D305" s="153">
        <v>590</v>
      </c>
      <c r="E305" s="154">
        <f>C305/D305</f>
        <v>1</v>
      </c>
    </row>
    <row r="306" spans="1:5">
      <c r="A306" s="151">
        <v>2320498</v>
      </c>
      <c r="B306" s="151" t="s">
        <v>1529</v>
      </c>
      <c r="C306" s="153">
        <v>21632</v>
      </c>
      <c r="D306" s="153">
        <v>19173</v>
      </c>
      <c r="E306" s="154">
        <f>C306/D306</f>
        <v>1.12825327283159</v>
      </c>
    </row>
    <row r="307" spans="1:5">
      <c r="A307" s="151">
        <v>2320499</v>
      </c>
      <c r="B307" s="151" t="s">
        <v>1530</v>
      </c>
      <c r="C307" s="153"/>
      <c r="D307" s="153"/>
      <c r="E307" s="155">
        <v>0</v>
      </c>
    </row>
    <row r="308" spans="1:5">
      <c r="A308" s="151">
        <v>233</v>
      </c>
      <c r="B308" s="152" t="s">
        <v>1531</v>
      </c>
      <c r="C308" s="153">
        <v>0</v>
      </c>
      <c r="D308" s="153">
        <v>0</v>
      </c>
      <c r="E308" s="156">
        <v>0</v>
      </c>
    </row>
    <row r="309" spans="1:5">
      <c r="A309" s="151">
        <v>23304</v>
      </c>
      <c r="B309" s="152" t="s">
        <v>1532</v>
      </c>
      <c r="C309" s="153">
        <v>0</v>
      </c>
      <c r="D309" s="153">
        <v>0</v>
      </c>
      <c r="E309" s="156">
        <v>0</v>
      </c>
    </row>
    <row r="310" spans="1:5">
      <c r="A310" s="151">
        <v>2330401</v>
      </c>
      <c r="B310" s="151" t="s">
        <v>1533</v>
      </c>
      <c r="C310" s="153"/>
      <c r="D310" s="153"/>
      <c r="E310" s="155">
        <v>0</v>
      </c>
    </row>
    <row r="311" spans="1:5">
      <c r="A311" s="151">
        <v>2330405</v>
      </c>
      <c r="B311" s="151" t="s">
        <v>1534</v>
      </c>
      <c r="C311" s="153"/>
      <c r="D311" s="153"/>
      <c r="E311" s="155">
        <v>0</v>
      </c>
    </row>
    <row r="312" spans="1:5">
      <c r="A312" s="151">
        <v>2330411</v>
      </c>
      <c r="B312" s="151" t="s">
        <v>1535</v>
      </c>
      <c r="C312" s="153"/>
      <c r="D312" s="153"/>
      <c r="E312" s="155">
        <v>0</v>
      </c>
    </row>
    <row r="313" spans="1:5">
      <c r="A313" s="151">
        <v>2330413</v>
      </c>
      <c r="B313" s="151" t="s">
        <v>1536</v>
      </c>
      <c r="C313" s="153"/>
      <c r="D313" s="153"/>
      <c r="E313" s="155">
        <v>0</v>
      </c>
    </row>
    <row r="314" spans="1:5">
      <c r="A314" s="151">
        <v>2330414</v>
      </c>
      <c r="B314" s="151" t="s">
        <v>1537</v>
      </c>
      <c r="C314" s="153"/>
      <c r="D314" s="153"/>
      <c r="E314" s="155">
        <v>0</v>
      </c>
    </row>
    <row r="315" spans="1:5">
      <c r="A315" s="151">
        <v>2330416</v>
      </c>
      <c r="B315" s="151" t="s">
        <v>1538</v>
      </c>
      <c r="C315" s="153"/>
      <c r="D315" s="153"/>
      <c r="E315" s="155">
        <v>0</v>
      </c>
    </row>
    <row r="316" spans="1:5">
      <c r="A316" s="151">
        <v>2330417</v>
      </c>
      <c r="B316" s="151" t="s">
        <v>1539</v>
      </c>
      <c r="C316" s="153"/>
      <c r="D316" s="153"/>
      <c r="E316" s="155">
        <v>0</v>
      </c>
    </row>
    <row r="317" spans="1:5">
      <c r="A317" s="151">
        <v>2330418</v>
      </c>
      <c r="B317" s="151" t="s">
        <v>1540</v>
      </c>
      <c r="C317" s="153"/>
      <c r="D317" s="153"/>
      <c r="E317" s="155">
        <v>0</v>
      </c>
    </row>
    <row r="318" spans="1:5">
      <c r="A318" s="151">
        <v>2330419</v>
      </c>
      <c r="B318" s="151" t="s">
        <v>1541</v>
      </c>
      <c r="C318" s="153"/>
      <c r="D318" s="153"/>
      <c r="E318" s="155">
        <v>0</v>
      </c>
    </row>
    <row r="319" spans="1:5">
      <c r="A319" s="151">
        <v>2330420</v>
      </c>
      <c r="B319" s="151" t="s">
        <v>1542</v>
      </c>
      <c r="C319" s="153"/>
      <c r="D319" s="153"/>
      <c r="E319" s="155">
        <v>0</v>
      </c>
    </row>
    <row r="320" spans="1:5">
      <c r="A320" s="151">
        <v>2330431</v>
      </c>
      <c r="B320" s="151" t="s">
        <v>1543</v>
      </c>
      <c r="C320" s="153"/>
      <c r="D320" s="153"/>
      <c r="E320" s="155">
        <v>0</v>
      </c>
    </row>
    <row r="321" spans="1:5">
      <c r="A321" s="151">
        <v>2330432</v>
      </c>
      <c r="B321" s="151" t="s">
        <v>1544</v>
      </c>
      <c r="C321" s="153"/>
      <c r="D321" s="153"/>
      <c r="E321" s="155">
        <v>0</v>
      </c>
    </row>
    <row r="322" spans="1:5">
      <c r="A322" s="151">
        <v>2330433</v>
      </c>
      <c r="B322" s="151" t="s">
        <v>1545</v>
      </c>
      <c r="C322" s="153"/>
      <c r="D322" s="153"/>
      <c r="E322" s="155">
        <v>0</v>
      </c>
    </row>
    <row r="323" spans="1:5">
      <c r="A323" s="151">
        <v>2330498</v>
      </c>
      <c r="B323" s="151" t="s">
        <v>1546</v>
      </c>
      <c r="C323" s="153"/>
      <c r="D323" s="153"/>
      <c r="E323" s="155">
        <v>0</v>
      </c>
    </row>
    <row r="324" spans="1:5">
      <c r="A324" s="151">
        <v>2330499</v>
      </c>
      <c r="B324" s="151" t="s">
        <v>1547</v>
      </c>
      <c r="C324" s="153"/>
      <c r="D324" s="153"/>
      <c r="E324" s="155">
        <v>0</v>
      </c>
    </row>
    <row r="325" spans="1:5">
      <c r="A325" s="151">
        <v>234</v>
      </c>
      <c r="B325" s="152" t="s">
        <v>1548</v>
      </c>
      <c r="C325" s="153">
        <v>0</v>
      </c>
      <c r="D325" s="153">
        <v>0</v>
      </c>
      <c r="E325" s="156">
        <v>0</v>
      </c>
    </row>
    <row r="326" spans="1:5">
      <c r="A326" s="151">
        <v>23401</v>
      </c>
      <c r="B326" s="152" t="s">
        <v>1549</v>
      </c>
      <c r="C326" s="153">
        <v>0</v>
      </c>
      <c r="D326" s="153">
        <v>0</v>
      </c>
      <c r="E326" s="156">
        <v>0</v>
      </c>
    </row>
    <row r="327" spans="1:5">
      <c r="A327" s="151">
        <v>2340101</v>
      </c>
      <c r="B327" s="151" t="s">
        <v>1550</v>
      </c>
      <c r="C327" s="153"/>
      <c r="D327" s="153"/>
      <c r="E327" s="155">
        <v>0</v>
      </c>
    </row>
    <row r="328" spans="1:5">
      <c r="A328" s="151">
        <v>2340102</v>
      </c>
      <c r="B328" s="151" t="s">
        <v>1551</v>
      </c>
      <c r="C328" s="153"/>
      <c r="D328" s="153"/>
      <c r="E328" s="155">
        <v>0</v>
      </c>
    </row>
    <row r="329" spans="1:5">
      <c r="A329" s="151">
        <v>2340103</v>
      </c>
      <c r="B329" s="151" t="s">
        <v>1552</v>
      </c>
      <c r="C329" s="153"/>
      <c r="D329" s="153"/>
      <c r="E329" s="155">
        <v>0</v>
      </c>
    </row>
    <row r="330" spans="1:5">
      <c r="A330" s="151">
        <v>2340104</v>
      </c>
      <c r="B330" s="151" t="s">
        <v>1553</v>
      </c>
      <c r="C330" s="153"/>
      <c r="D330" s="153"/>
      <c r="E330" s="155">
        <v>0</v>
      </c>
    </row>
    <row r="331" spans="1:5">
      <c r="A331" s="151">
        <v>2340105</v>
      </c>
      <c r="B331" s="151" t="s">
        <v>1554</v>
      </c>
      <c r="C331" s="153"/>
      <c r="D331" s="153"/>
      <c r="E331" s="155">
        <v>0</v>
      </c>
    </row>
    <row r="332" spans="1:5">
      <c r="A332" s="151">
        <v>2340106</v>
      </c>
      <c r="B332" s="151" t="s">
        <v>1555</v>
      </c>
      <c r="C332" s="153"/>
      <c r="D332" s="153"/>
      <c r="E332" s="155">
        <v>0</v>
      </c>
    </row>
    <row r="333" spans="1:5">
      <c r="A333" s="151">
        <v>2340107</v>
      </c>
      <c r="B333" s="151" t="s">
        <v>1556</v>
      </c>
      <c r="C333" s="153"/>
      <c r="D333" s="153"/>
      <c r="E333" s="155">
        <v>0</v>
      </c>
    </row>
    <row r="334" spans="1:5">
      <c r="A334" s="151">
        <v>2340108</v>
      </c>
      <c r="B334" s="151" t="s">
        <v>1557</v>
      </c>
      <c r="C334" s="153"/>
      <c r="D334" s="153"/>
      <c r="E334" s="155">
        <v>0</v>
      </c>
    </row>
    <row r="335" spans="1:5">
      <c r="A335" s="151">
        <v>2340109</v>
      </c>
      <c r="B335" s="151" t="s">
        <v>1558</v>
      </c>
      <c r="C335" s="153"/>
      <c r="D335" s="153"/>
      <c r="E335" s="155">
        <v>0</v>
      </c>
    </row>
    <row r="336" spans="1:5">
      <c r="A336" s="151">
        <v>2340110</v>
      </c>
      <c r="B336" s="151" t="s">
        <v>1559</v>
      </c>
      <c r="C336" s="153"/>
      <c r="D336" s="153"/>
      <c r="E336" s="155">
        <v>0</v>
      </c>
    </row>
    <row r="337" spans="1:5">
      <c r="A337" s="151">
        <v>2340111</v>
      </c>
      <c r="B337" s="151" t="s">
        <v>1560</v>
      </c>
      <c r="C337" s="153"/>
      <c r="D337" s="153"/>
      <c r="E337" s="155">
        <v>0</v>
      </c>
    </row>
    <row r="338" spans="1:5">
      <c r="A338" s="151">
        <v>2340199</v>
      </c>
      <c r="B338" s="151" t="s">
        <v>1561</v>
      </c>
      <c r="C338" s="153"/>
      <c r="D338" s="153"/>
      <c r="E338" s="155">
        <v>0</v>
      </c>
    </row>
    <row r="339" spans="1:5">
      <c r="A339" s="151">
        <v>23402</v>
      </c>
      <c r="B339" s="152" t="s">
        <v>1562</v>
      </c>
      <c r="C339" s="153">
        <v>0</v>
      </c>
      <c r="D339" s="153">
        <v>0</v>
      </c>
      <c r="E339" s="156">
        <v>0</v>
      </c>
    </row>
    <row r="340" spans="1:5">
      <c r="A340" s="151">
        <v>2340201</v>
      </c>
      <c r="B340" s="151" t="s">
        <v>1563</v>
      </c>
      <c r="C340" s="153"/>
      <c r="D340" s="153"/>
      <c r="E340" s="155">
        <v>0</v>
      </c>
    </row>
    <row r="341" spans="1:5">
      <c r="A341" s="151">
        <v>2340202</v>
      </c>
      <c r="B341" s="151" t="s">
        <v>1564</v>
      </c>
      <c r="C341" s="153"/>
      <c r="D341" s="153"/>
      <c r="E341" s="155">
        <v>0</v>
      </c>
    </row>
    <row r="342" spans="1:5">
      <c r="A342" s="151">
        <v>2340203</v>
      </c>
      <c r="B342" s="151" t="s">
        <v>1565</v>
      </c>
      <c r="C342" s="153"/>
      <c r="D342" s="153"/>
      <c r="E342" s="155">
        <v>0</v>
      </c>
    </row>
    <row r="343" spans="1:5">
      <c r="A343" s="151">
        <v>2340204</v>
      </c>
      <c r="B343" s="151" t="s">
        <v>1566</v>
      </c>
      <c r="C343" s="153"/>
      <c r="D343" s="153"/>
      <c r="E343" s="155">
        <v>0</v>
      </c>
    </row>
    <row r="344" spans="1:5">
      <c r="A344" s="151">
        <v>2340205</v>
      </c>
      <c r="B344" s="151" t="s">
        <v>1567</v>
      </c>
      <c r="C344" s="153"/>
      <c r="D344" s="153"/>
      <c r="E344" s="155">
        <v>0</v>
      </c>
    </row>
    <row r="345" spans="1:5">
      <c r="A345" s="151">
        <v>2340299</v>
      </c>
      <c r="B345" s="151" t="s">
        <v>1568</v>
      </c>
      <c r="C345" s="153"/>
      <c r="D345" s="153"/>
      <c r="E345" s="155">
        <v>0</v>
      </c>
    </row>
  </sheetData>
  <mergeCells count="2">
    <mergeCell ref="B2:E2"/>
    <mergeCell ref="B3:E3"/>
  </mergeCells>
  <pageMargins left="0.75" right="0.75" top="1" bottom="1" header="0.5" footer="0.5"/>
  <pageSetup paperSize="9" scale="71"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7"/>
  <sheetViews>
    <sheetView showZeros="0" topLeftCell="A42" workbookViewId="0">
      <selection activeCell="A2" sqref="A2:D2"/>
    </sheetView>
  </sheetViews>
  <sheetFormatPr defaultColWidth="9" defaultRowHeight="14.25" outlineLevelCol="3"/>
  <cols>
    <col min="1" max="1" width="56.75" customWidth="1"/>
    <col min="2" max="2" width="16.5" style="102" customWidth="1"/>
    <col min="3" max="3" width="18.125" style="103" customWidth="1"/>
    <col min="4" max="4" width="21.625" customWidth="1"/>
  </cols>
  <sheetData>
    <row r="1" ht="15" spans="1:4">
      <c r="A1" s="104" t="s">
        <v>1577</v>
      </c>
      <c r="B1" s="105"/>
      <c r="C1" s="106"/>
      <c r="D1" s="107"/>
    </row>
    <row r="2" ht="22.5" spans="1:4">
      <c r="A2" s="108" t="s">
        <v>1578</v>
      </c>
      <c r="B2" s="109"/>
      <c r="C2" s="109"/>
      <c r="D2" s="110"/>
    </row>
    <row r="3" ht="15" spans="1:4">
      <c r="A3" s="111"/>
      <c r="B3" s="112"/>
      <c r="C3" s="113"/>
      <c r="D3" s="114" t="s">
        <v>47</v>
      </c>
    </row>
    <row r="4" spans="1:4">
      <c r="A4" s="115" t="s">
        <v>48</v>
      </c>
      <c r="B4" s="116" t="s">
        <v>1115</v>
      </c>
      <c r="C4" s="117" t="s">
        <v>1579</v>
      </c>
      <c r="D4" s="118" t="s">
        <v>1580</v>
      </c>
    </row>
    <row r="5" spans="1:4">
      <c r="A5" s="119"/>
      <c r="B5" s="120"/>
      <c r="C5" s="121"/>
      <c r="D5" s="119"/>
    </row>
    <row r="6" ht="15.75" spans="1:4">
      <c r="A6" s="122" t="s">
        <v>1581</v>
      </c>
      <c r="B6" s="123"/>
      <c r="C6" s="123"/>
      <c r="D6" s="124"/>
    </row>
    <row r="7" ht="15.75" spans="1:4">
      <c r="A7" s="125" t="s">
        <v>1582</v>
      </c>
      <c r="B7" s="123"/>
      <c r="C7" s="123"/>
      <c r="D7" s="124"/>
    </row>
    <row r="8" ht="15.75" spans="1:4">
      <c r="A8" s="125" t="s">
        <v>1583</v>
      </c>
      <c r="B8" s="123"/>
      <c r="C8" s="123"/>
      <c r="D8" s="126"/>
    </row>
    <row r="9" ht="15.75" spans="1:4">
      <c r="A9" s="125" t="s">
        <v>1584</v>
      </c>
      <c r="B9" s="123"/>
      <c r="C9" s="123"/>
      <c r="D9" s="126"/>
    </row>
    <row r="10" ht="15.75" spans="1:4">
      <c r="A10" s="122" t="s">
        <v>1585</v>
      </c>
      <c r="B10" s="123"/>
      <c r="C10" s="123"/>
      <c r="D10" s="124"/>
    </row>
    <row r="11" ht="15.75" spans="1:4">
      <c r="A11" s="125" t="s">
        <v>1586</v>
      </c>
      <c r="B11" s="123"/>
      <c r="C11" s="123"/>
      <c r="D11" s="124"/>
    </row>
    <row r="12" ht="15.75" spans="1:4">
      <c r="A12" s="125" t="s">
        <v>1587</v>
      </c>
      <c r="B12" s="123"/>
      <c r="C12" s="123"/>
      <c r="D12" s="124"/>
    </row>
    <row r="13" ht="15.75" spans="1:4">
      <c r="A13" s="125" t="s">
        <v>1588</v>
      </c>
      <c r="B13" s="123"/>
      <c r="C13" s="123"/>
      <c r="D13" s="124"/>
    </row>
    <row r="14" ht="15.75" spans="1:4">
      <c r="A14" s="122" t="s">
        <v>1589</v>
      </c>
      <c r="B14" s="127"/>
      <c r="C14" s="123"/>
      <c r="D14" s="124"/>
    </row>
    <row r="15" ht="15.75" spans="1:4">
      <c r="A15" s="128" t="s">
        <v>1590</v>
      </c>
      <c r="B15" s="127"/>
      <c r="C15" s="123"/>
      <c r="D15" s="124"/>
    </row>
    <row r="16" ht="15.75" spans="1:4">
      <c r="A16" s="128" t="s">
        <v>1591</v>
      </c>
      <c r="B16" s="123"/>
      <c r="C16" s="123"/>
      <c r="D16" s="124"/>
    </row>
    <row r="17" ht="15.75" spans="1:4">
      <c r="A17" s="122" t="s">
        <v>1592</v>
      </c>
      <c r="B17" s="129"/>
      <c r="C17" s="123"/>
      <c r="D17" s="124"/>
    </row>
    <row r="18" ht="15.75" spans="1:4">
      <c r="A18" s="128" t="s">
        <v>1593</v>
      </c>
      <c r="B18" s="129"/>
      <c r="C18" s="123"/>
      <c r="D18" s="124"/>
    </row>
    <row r="19" ht="15.75" spans="1:4">
      <c r="A19" s="128" t="s">
        <v>1594</v>
      </c>
      <c r="B19" s="130"/>
      <c r="C19" s="123"/>
      <c r="D19" s="124"/>
    </row>
    <row r="20" ht="15.75" spans="1:4">
      <c r="A20" s="128" t="s">
        <v>1595</v>
      </c>
      <c r="B20" s="127"/>
      <c r="C20" s="123"/>
      <c r="D20" s="124"/>
    </row>
    <row r="21" ht="15.75" spans="1:4">
      <c r="A21" s="128" t="s">
        <v>1596</v>
      </c>
      <c r="B21" s="127"/>
      <c r="C21" s="123"/>
      <c r="D21" s="124"/>
    </row>
    <row r="22" ht="15.75" spans="1:4">
      <c r="A22" s="128" t="s">
        <v>1597</v>
      </c>
      <c r="B22" s="127"/>
      <c r="C22" s="123"/>
      <c r="D22" s="124"/>
    </row>
    <row r="23" ht="15.75" spans="1:4">
      <c r="A23" s="128" t="s">
        <v>1598</v>
      </c>
      <c r="B23" s="123"/>
      <c r="C23" s="123"/>
      <c r="D23" s="124"/>
    </row>
    <row r="24" ht="15.75" spans="1:4">
      <c r="A24" s="128" t="s">
        <v>1599</v>
      </c>
      <c r="B24" s="123"/>
      <c r="C24" s="123"/>
      <c r="D24" s="124"/>
    </row>
    <row r="25" ht="15.75" spans="1:4">
      <c r="A25" s="128" t="s">
        <v>1600</v>
      </c>
      <c r="B25" s="123"/>
      <c r="C25" s="123"/>
      <c r="D25" s="124"/>
    </row>
    <row r="26" ht="15.75" spans="1:4">
      <c r="A26" s="128" t="s">
        <v>1601</v>
      </c>
      <c r="B26" s="123"/>
      <c r="C26" s="123"/>
      <c r="D26" s="124"/>
    </row>
    <row r="27" ht="15.75" spans="1:4">
      <c r="A27" s="122" t="s">
        <v>1602</v>
      </c>
      <c r="B27" s="131"/>
      <c r="C27" s="123"/>
      <c r="D27" s="124"/>
    </row>
    <row r="28" ht="15.75" spans="1:4">
      <c r="A28" s="128" t="s">
        <v>1603</v>
      </c>
      <c r="B28" s="131"/>
      <c r="C28" s="123"/>
      <c r="D28" s="124"/>
    </row>
    <row r="29" ht="15.75" spans="1:4">
      <c r="A29" s="132" t="s">
        <v>1604</v>
      </c>
      <c r="B29" s="123"/>
      <c r="C29" s="123"/>
      <c r="D29" s="124"/>
    </row>
    <row r="30" ht="15.75" spans="1:4">
      <c r="A30" s="132" t="s">
        <v>1605</v>
      </c>
      <c r="B30" s="123"/>
      <c r="C30" s="123"/>
      <c r="D30" s="124"/>
    </row>
    <row r="31" ht="15.75" spans="1:4">
      <c r="A31" s="133" t="s">
        <v>1606</v>
      </c>
      <c r="B31" s="123"/>
      <c r="C31" s="123"/>
      <c r="D31" s="124"/>
    </row>
    <row r="32" ht="15.75" spans="1:4">
      <c r="A32" s="133" t="s">
        <v>1607</v>
      </c>
      <c r="B32" s="123"/>
      <c r="C32" s="123"/>
      <c r="D32" s="124"/>
    </row>
    <row r="33" ht="15.75" spans="1:4">
      <c r="A33" s="134" t="s">
        <v>1608</v>
      </c>
      <c r="B33" s="123"/>
      <c r="C33" s="123"/>
      <c r="D33" s="124"/>
    </row>
    <row r="34" ht="15.75" spans="1:4">
      <c r="A34" s="132" t="s">
        <v>1609</v>
      </c>
      <c r="B34" s="123"/>
      <c r="C34" s="123"/>
      <c r="D34" s="124"/>
    </row>
    <row r="35" ht="15.75" spans="1:4">
      <c r="A35" s="132" t="s">
        <v>1610</v>
      </c>
      <c r="B35" s="123"/>
      <c r="C35" s="123"/>
      <c r="D35" s="124"/>
    </row>
    <row r="36" ht="15.75" spans="1:4">
      <c r="A36" s="132" t="s">
        <v>1611</v>
      </c>
      <c r="B36" s="123"/>
      <c r="C36" s="123"/>
      <c r="D36" s="124"/>
    </row>
    <row r="37" ht="15.75" spans="1:4">
      <c r="A37" s="132" t="s">
        <v>1612</v>
      </c>
      <c r="B37" s="123"/>
      <c r="C37" s="123"/>
      <c r="D37" s="124"/>
    </row>
    <row r="38" ht="15.75" spans="1:4">
      <c r="A38" s="132" t="s">
        <v>1613</v>
      </c>
      <c r="B38" s="123"/>
      <c r="C38" s="123"/>
      <c r="D38" s="124"/>
    </row>
    <row r="39" ht="15.75" spans="1:4">
      <c r="A39" s="132" t="s">
        <v>1614</v>
      </c>
      <c r="B39" s="123"/>
      <c r="C39" s="123"/>
      <c r="D39" s="124"/>
    </row>
    <row r="40" ht="15.75" spans="1:4">
      <c r="A40" s="132" t="s">
        <v>1615</v>
      </c>
      <c r="B40" s="123"/>
      <c r="C40" s="123"/>
      <c r="D40" s="124"/>
    </row>
    <row r="41" ht="15.75" spans="1:4">
      <c r="A41" s="132" t="s">
        <v>1616</v>
      </c>
      <c r="B41" s="123"/>
      <c r="C41" s="123"/>
      <c r="D41" s="124"/>
    </row>
    <row r="42" ht="15.75" spans="1:4">
      <c r="A42" s="132" t="s">
        <v>1617</v>
      </c>
      <c r="B42" s="123"/>
      <c r="C42" s="123"/>
      <c r="D42" s="124"/>
    </row>
    <row r="43" ht="15.75" spans="1:4">
      <c r="A43" s="132" t="s">
        <v>1618</v>
      </c>
      <c r="B43" s="123"/>
      <c r="C43" s="123"/>
      <c r="D43" s="124"/>
    </row>
    <row r="44" ht="15.75" spans="1:4">
      <c r="A44" s="134" t="s">
        <v>1619</v>
      </c>
      <c r="B44" s="123"/>
      <c r="C44" s="123"/>
      <c r="D44" s="124"/>
    </row>
    <row r="45" ht="15.75" spans="1:4">
      <c r="A45" s="132" t="s">
        <v>1620</v>
      </c>
      <c r="B45" s="123"/>
      <c r="C45" s="123"/>
      <c r="D45" s="124"/>
    </row>
    <row r="46" ht="15.75" spans="1:4">
      <c r="A46" s="134" t="s">
        <v>1621</v>
      </c>
      <c r="B46" s="131"/>
      <c r="C46" s="123"/>
      <c r="D46" s="124"/>
    </row>
    <row r="47" ht="15.75" spans="1:4">
      <c r="A47" s="132" t="s">
        <v>1622</v>
      </c>
      <c r="B47" s="131"/>
      <c r="C47" s="123"/>
      <c r="D47" s="124"/>
    </row>
    <row r="48" ht="15.75" spans="1:4">
      <c r="A48" s="132" t="s">
        <v>1623</v>
      </c>
      <c r="B48" s="131"/>
      <c r="C48" s="123"/>
      <c r="D48" s="124"/>
    </row>
    <row r="49" ht="15.75" spans="1:4">
      <c r="A49" s="132" t="s">
        <v>1624</v>
      </c>
      <c r="B49" s="131"/>
      <c r="C49" s="123"/>
      <c r="D49" s="124"/>
    </row>
    <row r="50" ht="15.75" spans="1:4">
      <c r="A50" s="134" t="s">
        <v>1625</v>
      </c>
      <c r="B50" s="131"/>
      <c r="C50" s="123"/>
      <c r="D50" s="124"/>
    </row>
    <row r="51" ht="15.75" spans="1:4">
      <c r="A51" s="134" t="s">
        <v>1626</v>
      </c>
      <c r="B51" s="123"/>
      <c r="C51" s="123"/>
      <c r="D51" s="124"/>
    </row>
    <row r="52" ht="15.75" spans="1:4">
      <c r="A52" s="134" t="s">
        <v>1627</v>
      </c>
      <c r="B52" s="131"/>
      <c r="C52" s="131"/>
      <c r="D52" s="124"/>
    </row>
    <row r="53" ht="15.75" spans="1:4">
      <c r="A53" s="135"/>
      <c r="B53" s="123"/>
      <c r="C53" s="123"/>
      <c r="D53" s="124"/>
    </row>
    <row r="54" ht="15.75" spans="1:4">
      <c r="A54" s="135"/>
      <c r="B54" s="123"/>
      <c r="C54" s="123"/>
      <c r="D54" s="124"/>
    </row>
    <row r="55" ht="15.75" spans="1:4">
      <c r="A55" s="135"/>
      <c r="B55" s="123"/>
      <c r="C55" s="123"/>
      <c r="D55" s="124"/>
    </row>
    <row r="56" ht="15.75" spans="1:4">
      <c r="A56" s="136" t="s">
        <v>1628</v>
      </c>
      <c r="B56" s="123">
        <f>B52+B50+B46+B27+B17+B14+B10</f>
        <v>0</v>
      </c>
      <c r="C56" s="123">
        <f>C50+C46+C27+C17+C10+C14</f>
        <v>0</v>
      </c>
      <c r="D56" s="124"/>
    </row>
    <row r="57" ht="18" customHeight="1" spans="1:4">
      <c r="A57" t="s">
        <v>1629</v>
      </c>
      <c r="B57" s="137"/>
      <c r="C57" s="138"/>
      <c r="D57" s="139"/>
    </row>
  </sheetData>
  <mergeCells count="5">
    <mergeCell ref="A2:D2"/>
    <mergeCell ref="A4:A5"/>
    <mergeCell ref="B4:B5"/>
    <mergeCell ref="C4:C5"/>
    <mergeCell ref="D4:D5"/>
  </mergeCells>
  <pageMargins left="0.75" right="0.75" top="1" bottom="1" header="0.5" footer="0.5"/>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2" sqref="A2:D2"/>
    </sheetView>
  </sheetViews>
  <sheetFormatPr defaultColWidth="9" defaultRowHeight="14.25" outlineLevelRow="5" outlineLevelCol="3"/>
  <cols>
    <col min="1" max="1" width="23.625" customWidth="1"/>
    <col min="2" max="2" width="17.125" customWidth="1"/>
    <col min="3" max="3" width="15.625" customWidth="1"/>
    <col min="4" max="4" width="24.375" customWidth="1"/>
  </cols>
  <sheetData>
    <row r="1" spans="1:4">
      <c r="A1" s="96" t="s">
        <v>1630</v>
      </c>
      <c r="B1" s="96"/>
      <c r="C1" s="96"/>
      <c r="D1" s="96"/>
    </row>
    <row r="2" ht="36.95" customHeight="1" spans="1:4">
      <c r="A2" s="86" t="s">
        <v>1631</v>
      </c>
      <c r="B2" s="86"/>
      <c r="C2" s="86"/>
      <c r="D2" s="86"/>
    </row>
    <row r="3" ht="21.95" customHeight="1" spans="1:4">
      <c r="A3" s="96"/>
      <c r="B3" s="96"/>
      <c r="C3" s="96"/>
      <c r="D3" s="97" t="s">
        <v>47</v>
      </c>
    </row>
    <row r="4" ht="21.95" customHeight="1" spans="1:4">
      <c r="A4" s="98" t="s">
        <v>1192</v>
      </c>
      <c r="B4" s="98" t="s">
        <v>1115</v>
      </c>
      <c r="C4" s="98" t="s">
        <v>1579</v>
      </c>
      <c r="D4" s="98" t="s">
        <v>1116</v>
      </c>
    </row>
    <row r="5" ht="21.95" customHeight="1" spans="1:4">
      <c r="A5" s="99" t="s">
        <v>1632</v>
      </c>
      <c r="B5" s="100"/>
      <c r="C5" s="100"/>
      <c r="D5" s="101"/>
    </row>
    <row r="6" ht="21.95" customHeight="1" spans="1:1">
      <c r="A6" t="s">
        <v>1633</v>
      </c>
    </row>
  </sheetData>
  <mergeCells count="1">
    <mergeCell ref="A2:D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C15" sqref="C15"/>
    </sheetView>
  </sheetViews>
  <sheetFormatPr defaultColWidth="9" defaultRowHeight="14.25" outlineLevelCol="3"/>
  <cols>
    <col min="1" max="1" width="39.875" customWidth="1"/>
    <col min="2" max="2" width="15.625" customWidth="1"/>
    <col min="3" max="3" width="17.125" customWidth="1"/>
    <col min="4" max="4" width="24.375" customWidth="1"/>
  </cols>
  <sheetData>
    <row r="1" spans="1:4">
      <c r="A1" s="82" t="s">
        <v>1634</v>
      </c>
      <c r="B1" s="83"/>
      <c r="C1" s="83"/>
      <c r="D1" s="84"/>
    </row>
    <row r="2" ht="36.95" customHeight="1" spans="1:4">
      <c r="A2" s="85" t="s">
        <v>1635</v>
      </c>
      <c r="B2" s="86"/>
      <c r="C2" s="86"/>
      <c r="D2" s="87"/>
    </row>
    <row r="3" ht="21.95" customHeight="1" spans="1:4">
      <c r="A3" s="88"/>
      <c r="B3" s="89"/>
      <c r="C3" s="89"/>
      <c r="D3" s="90" t="s">
        <v>47</v>
      </c>
    </row>
    <row r="4" ht="30" customHeight="1" spans="1:4">
      <c r="A4" s="91" t="s">
        <v>48</v>
      </c>
      <c r="B4" s="91" t="s">
        <v>1579</v>
      </c>
      <c r="C4" s="91" t="s">
        <v>1115</v>
      </c>
      <c r="D4" s="91" t="s">
        <v>1116</v>
      </c>
    </row>
    <row r="5" ht="21.95" customHeight="1" spans="1:4">
      <c r="A5" s="92" t="s">
        <v>1636</v>
      </c>
      <c r="B5" s="93"/>
      <c r="C5" s="93"/>
      <c r="D5" s="93"/>
    </row>
    <row r="6" ht="21.95" customHeight="1" spans="1:4">
      <c r="A6" s="92" t="s">
        <v>1637</v>
      </c>
      <c r="B6" s="93">
        <v>700</v>
      </c>
      <c r="C6" s="93">
        <v>728</v>
      </c>
      <c r="D6" s="94">
        <f t="shared" ref="D6:D12" si="0">B6/C6</f>
        <v>0.961538461538462</v>
      </c>
    </row>
    <row r="7" ht="21.95" customHeight="1" spans="1:4">
      <c r="A7" s="92" t="s">
        <v>1638</v>
      </c>
      <c r="B7" s="93"/>
      <c r="C7" s="93"/>
      <c r="D7" s="94"/>
    </row>
    <row r="8" ht="21.95" customHeight="1" spans="1:4">
      <c r="A8" s="92" t="s">
        <v>1639</v>
      </c>
      <c r="B8" s="93"/>
      <c r="C8" s="93"/>
      <c r="D8" s="94"/>
    </row>
    <row r="9" ht="21.95" customHeight="1" spans="1:4">
      <c r="A9" s="92" t="s">
        <v>1640</v>
      </c>
      <c r="B9" s="93"/>
      <c r="C9" s="93"/>
      <c r="D9" s="94"/>
    </row>
    <row r="10" ht="21.95" customHeight="1" spans="1:4">
      <c r="A10" s="95" t="s">
        <v>32</v>
      </c>
      <c r="B10" s="93">
        <f>SUM(B5:B9)</f>
        <v>700</v>
      </c>
      <c r="C10" s="93">
        <f>SUM(C5:C9)</f>
        <v>728</v>
      </c>
      <c r="D10" s="94">
        <f t="shared" si="0"/>
        <v>0.961538461538462</v>
      </c>
    </row>
    <row r="11" ht="21.95" customHeight="1" spans="1:4">
      <c r="A11" s="95" t="s">
        <v>34</v>
      </c>
      <c r="B11" s="93">
        <f>SUM(B12:B14)</f>
        <v>8</v>
      </c>
      <c r="C11" s="93">
        <f>SUM(C12:C14)</f>
        <v>8</v>
      </c>
      <c r="D11" s="94">
        <f t="shared" si="0"/>
        <v>1</v>
      </c>
    </row>
    <row r="12" ht="21.95" customHeight="1" spans="1:4">
      <c r="A12" s="92" t="s">
        <v>1641</v>
      </c>
      <c r="B12" s="93">
        <v>8</v>
      </c>
      <c r="C12" s="93">
        <v>8</v>
      </c>
      <c r="D12" s="94">
        <f t="shared" si="0"/>
        <v>1</v>
      </c>
    </row>
    <row r="13" ht="21.95" customHeight="1" spans="1:4">
      <c r="A13" s="92" t="s">
        <v>1642</v>
      </c>
      <c r="B13" s="93"/>
      <c r="C13" s="93"/>
      <c r="D13" s="94"/>
    </row>
    <row r="14" ht="21.95" customHeight="1" spans="1:4">
      <c r="A14" s="92" t="s">
        <v>43</v>
      </c>
      <c r="B14" s="93"/>
      <c r="C14" s="93"/>
      <c r="D14" s="94"/>
    </row>
    <row r="15" ht="21.95" customHeight="1" spans="1:4">
      <c r="A15" s="95" t="s">
        <v>44</v>
      </c>
      <c r="B15" s="93">
        <f>B11+B10</f>
        <v>708</v>
      </c>
      <c r="C15" s="93">
        <f>C11+C10</f>
        <v>736</v>
      </c>
      <c r="D15" s="94">
        <f>B15/C15</f>
        <v>0.96195652173913</v>
      </c>
    </row>
  </sheetData>
  <mergeCells count="1">
    <mergeCell ref="A2:D2"/>
  </mergeCells>
  <pageMargins left="0.75" right="0.75" top="1" bottom="1" header="0.5" footer="0.5"/>
  <pageSetup paperSize="9" scale="8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9"/>
  <sheetViews>
    <sheetView workbookViewId="0">
      <selection activeCell="D22" sqref="D22"/>
    </sheetView>
  </sheetViews>
  <sheetFormatPr defaultColWidth="9" defaultRowHeight="14.25" outlineLevelCol="3"/>
  <cols>
    <col min="1" max="1" width="39.875" customWidth="1"/>
    <col min="2" max="2" width="15.625" customWidth="1"/>
    <col min="3" max="3" width="17.125" customWidth="1"/>
    <col min="4" max="4" width="24.375" customWidth="1"/>
  </cols>
  <sheetData>
    <row r="1" ht="15" spans="1:4">
      <c r="A1" s="17" t="s">
        <v>1643</v>
      </c>
      <c r="B1" s="16"/>
      <c r="C1" s="16"/>
      <c r="D1" s="16"/>
    </row>
    <row r="2" ht="36.95" customHeight="1" spans="1:4">
      <c r="A2" s="62" t="s">
        <v>1644</v>
      </c>
      <c r="B2" s="62"/>
      <c r="C2" s="62"/>
      <c r="D2" s="62"/>
    </row>
    <row r="3" ht="21.95" customHeight="1" spans="1:4">
      <c r="A3" s="63"/>
      <c r="B3" s="64"/>
      <c r="C3" s="65"/>
      <c r="D3" s="66" t="s">
        <v>47</v>
      </c>
    </row>
    <row r="4" ht="33" customHeight="1" spans="1:4">
      <c r="A4" s="67" t="s">
        <v>1645</v>
      </c>
      <c r="B4" s="68" t="s">
        <v>1579</v>
      </c>
      <c r="C4" s="68" t="s">
        <v>1115</v>
      </c>
      <c r="D4" s="69" t="s">
        <v>1116</v>
      </c>
    </row>
    <row r="5" ht="18" customHeight="1" spans="1:4">
      <c r="A5" s="70" t="s">
        <v>1646</v>
      </c>
      <c r="B5" s="68"/>
      <c r="C5" s="68"/>
      <c r="D5" s="69"/>
    </row>
    <row r="6" ht="18" customHeight="1" spans="1:4">
      <c r="A6" s="70" t="s">
        <v>1647</v>
      </c>
      <c r="B6" s="71"/>
      <c r="C6" s="71"/>
      <c r="D6" s="72"/>
    </row>
    <row r="7" ht="18" customHeight="1" spans="1:4">
      <c r="A7" s="70" t="s">
        <v>1648</v>
      </c>
      <c r="B7" s="73">
        <f>SUM(B8:B10)</f>
        <v>8</v>
      </c>
      <c r="C7" s="73">
        <f>SUM(C8:C10)</f>
        <v>8</v>
      </c>
      <c r="D7" s="74">
        <f>B7/C7</f>
        <v>1</v>
      </c>
    </row>
    <row r="8" ht="18" customHeight="1" spans="1:4">
      <c r="A8" s="70" t="s">
        <v>1649</v>
      </c>
      <c r="B8" s="73"/>
      <c r="C8" s="73"/>
      <c r="D8" s="72"/>
    </row>
    <row r="9" ht="18" customHeight="1" spans="1:4">
      <c r="A9" s="70" t="s">
        <v>1650</v>
      </c>
      <c r="B9" s="73"/>
      <c r="C9" s="73"/>
      <c r="D9" s="72"/>
    </row>
    <row r="10" ht="18" customHeight="1" spans="1:4">
      <c r="A10" s="70" t="s">
        <v>1651</v>
      </c>
      <c r="B10" s="75">
        <v>8</v>
      </c>
      <c r="C10" s="75">
        <v>8</v>
      </c>
      <c r="D10" s="74">
        <f>B10/C10</f>
        <v>1</v>
      </c>
    </row>
    <row r="11" ht="18" customHeight="1" spans="1:4">
      <c r="A11" s="76" t="s">
        <v>1652</v>
      </c>
      <c r="B11" s="75"/>
      <c r="C11" s="75"/>
      <c r="D11" s="77"/>
    </row>
    <row r="12" ht="18" customHeight="1" spans="1:4">
      <c r="A12" s="76" t="s">
        <v>1653</v>
      </c>
      <c r="B12" s="75"/>
      <c r="C12" s="75"/>
      <c r="D12" s="77"/>
    </row>
    <row r="13" ht="18" customHeight="1" spans="1:4">
      <c r="A13" s="76" t="s">
        <v>1654</v>
      </c>
      <c r="B13" s="75"/>
      <c r="C13" s="75"/>
      <c r="D13" s="77"/>
    </row>
    <row r="14" ht="18" customHeight="1" spans="1:4">
      <c r="A14" s="76" t="s">
        <v>1655</v>
      </c>
      <c r="B14" s="75"/>
      <c r="C14" s="75"/>
      <c r="D14" s="77"/>
    </row>
    <row r="15" ht="18" customHeight="1" spans="1:4">
      <c r="A15" s="76" t="s">
        <v>1656</v>
      </c>
      <c r="B15" s="75"/>
      <c r="C15" s="75"/>
      <c r="D15" s="77"/>
    </row>
    <row r="16" ht="18" customHeight="1" spans="1:4">
      <c r="A16" s="76" t="s">
        <v>1657</v>
      </c>
      <c r="B16" s="75"/>
      <c r="C16" s="75"/>
      <c r="D16" s="77"/>
    </row>
    <row r="17" ht="18" customHeight="1" spans="1:4">
      <c r="A17" s="76" t="s">
        <v>1658</v>
      </c>
      <c r="B17" s="75"/>
      <c r="C17" s="75"/>
      <c r="D17" s="77"/>
    </row>
    <row r="18" ht="18" customHeight="1" spans="1:4">
      <c r="A18" s="76" t="s">
        <v>1654</v>
      </c>
      <c r="B18" s="75"/>
      <c r="C18" s="75"/>
      <c r="D18" s="77"/>
    </row>
    <row r="19" ht="18" customHeight="1" spans="1:4">
      <c r="A19" s="76" t="s">
        <v>1659</v>
      </c>
      <c r="B19" s="75">
        <f>B20</f>
        <v>700</v>
      </c>
      <c r="C19" s="75">
        <f>C20</f>
        <v>728</v>
      </c>
      <c r="D19" s="74">
        <f t="shared" ref="D19:D21" si="0">B19/C19</f>
        <v>0.961538461538462</v>
      </c>
    </row>
    <row r="20" ht="18" customHeight="1" spans="1:4">
      <c r="A20" s="76" t="s">
        <v>1660</v>
      </c>
      <c r="B20" s="75">
        <v>700</v>
      </c>
      <c r="C20" s="75">
        <v>728</v>
      </c>
      <c r="D20" s="74">
        <f t="shared" si="0"/>
        <v>0.961538461538462</v>
      </c>
    </row>
    <row r="21" ht="18" customHeight="1" spans="1:4">
      <c r="A21" s="67" t="s">
        <v>1661</v>
      </c>
      <c r="B21" s="75">
        <f>B7+B11+B14+B16+B19</f>
        <v>708</v>
      </c>
      <c r="C21" s="75">
        <f>C7+C11+C14+C16+C19</f>
        <v>736</v>
      </c>
      <c r="D21" s="74">
        <f t="shared" si="0"/>
        <v>0.96195652173913</v>
      </c>
    </row>
    <row r="22" ht="18" customHeight="1" spans="1:4">
      <c r="A22" s="78" t="s">
        <v>1662</v>
      </c>
      <c r="B22" s="75"/>
      <c r="C22" s="75"/>
      <c r="D22" s="77"/>
    </row>
    <row r="23" ht="18" customHeight="1" spans="1:4">
      <c r="A23" s="79" t="s">
        <v>1663</v>
      </c>
      <c r="B23" s="75"/>
      <c r="C23" s="75"/>
      <c r="D23" s="77"/>
    </row>
    <row r="24" ht="18" customHeight="1" spans="1:4">
      <c r="A24" s="80" t="s">
        <v>1664</v>
      </c>
      <c r="B24" s="75"/>
      <c r="C24" s="75"/>
      <c r="D24" s="77"/>
    </row>
    <row r="25" ht="18" customHeight="1" spans="1:4">
      <c r="A25" s="81" t="s">
        <v>1665</v>
      </c>
      <c r="B25" s="75"/>
      <c r="C25" s="75"/>
      <c r="D25" s="77"/>
    </row>
    <row r="26" ht="18" customHeight="1" spans="1:4">
      <c r="A26" s="81" t="s">
        <v>1666</v>
      </c>
      <c r="B26" s="75"/>
      <c r="C26" s="75"/>
      <c r="D26" s="77"/>
    </row>
    <row r="27" ht="18" customHeight="1" spans="1:4">
      <c r="A27" s="67" t="s">
        <v>1667</v>
      </c>
      <c r="B27" s="75">
        <f>B21+B22</f>
        <v>708</v>
      </c>
      <c r="C27" s="75">
        <f>C21+C22</f>
        <v>736</v>
      </c>
      <c r="D27" s="74">
        <f>B27/C27</f>
        <v>0.96195652173913</v>
      </c>
    </row>
    <row r="28" ht="18" customHeight="1" spans="2:4">
      <c r="B28" s="16"/>
      <c r="C28" s="16"/>
      <c r="D28" s="16"/>
    </row>
    <row r="29" ht="21.95" customHeight="1"/>
  </sheetData>
  <mergeCells count="1">
    <mergeCell ref="A2:D2"/>
  </mergeCells>
  <pageMargins left="0.75" right="0.75" top="1" bottom="1" header="0.5" footer="0.5"/>
  <pageSetup paperSize="9" scale="83"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D8" sqref="D8"/>
    </sheetView>
  </sheetViews>
  <sheetFormatPr defaultColWidth="9" defaultRowHeight="14.25"/>
  <cols>
    <col min="1" max="1" width="37.125" customWidth="1"/>
    <col min="2" max="9" width="10.625" customWidth="1"/>
  </cols>
  <sheetData>
    <row r="1" spans="1:9">
      <c r="A1" s="34" t="s">
        <v>1668</v>
      </c>
      <c r="B1" s="34"/>
      <c r="C1" s="34"/>
      <c r="D1" s="34"/>
      <c r="E1" s="34"/>
      <c r="F1" s="34"/>
      <c r="G1" s="34"/>
      <c r="H1" s="34"/>
      <c r="I1" s="34"/>
    </row>
    <row r="2" ht="51" customHeight="1" spans="1:9">
      <c r="A2" s="55" t="s">
        <v>1669</v>
      </c>
      <c r="B2" s="56"/>
      <c r="C2" s="56"/>
      <c r="D2" s="57"/>
      <c r="E2" s="56"/>
      <c r="F2" s="56"/>
      <c r="G2" s="56"/>
      <c r="H2" s="56"/>
      <c r="I2" s="56"/>
    </row>
    <row r="3" ht="20.1" customHeight="1" spans="1:9">
      <c r="A3" s="38"/>
      <c r="B3" s="39"/>
      <c r="C3" s="39"/>
      <c r="D3" s="40"/>
      <c r="E3" s="39"/>
      <c r="F3" s="39"/>
      <c r="G3" s="39"/>
      <c r="H3" s="39"/>
      <c r="I3" s="61" t="s">
        <v>47</v>
      </c>
    </row>
    <row r="4" ht="62" customHeight="1" spans="1:9">
      <c r="A4" s="41" t="s">
        <v>1670</v>
      </c>
      <c r="B4" s="42" t="s">
        <v>1117</v>
      </c>
      <c r="C4" s="43" t="s">
        <v>1671</v>
      </c>
      <c r="D4" s="43" t="s">
        <v>1672</v>
      </c>
      <c r="E4" s="43" t="s">
        <v>1673</v>
      </c>
      <c r="F4" s="43" t="s">
        <v>1674</v>
      </c>
      <c r="G4" s="43" t="s">
        <v>1675</v>
      </c>
      <c r="H4" s="43" t="s">
        <v>1676</v>
      </c>
      <c r="I4" s="43" t="s">
        <v>1677</v>
      </c>
    </row>
    <row r="5" ht="21.95" customHeight="1" spans="1:9">
      <c r="A5" s="58" t="s">
        <v>1678</v>
      </c>
      <c r="B5" s="52">
        <f>C5+D5+E5+F5+G5+H5+I5</f>
        <v>92989.868818</v>
      </c>
      <c r="C5" s="52"/>
      <c r="D5" s="59">
        <v>38816.5216</v>
      </c>
      <c r="E5" s="52">
        <f>E6+E7+E8+E9+E10+E11</f>
        <v>54173.347218</v>
      </c>
      <c r="F5" s="52"/>
      <c r="G5" s="52"/>
      <c r="H5" s="52"/>
      <c r="I5" s="52">
        <f>I6+I7+I8+I9+I10</f>
        <v>0</v>
      </c>
    </row>
    <row r="6" ht="21.95" customHeight="1" spans="1:9">
      <c r="A6" s="46" t="s">
        <v>1679</v>
      </c>
      <c r="B6" s="47">
        <f>C6+D6+E6+F6+G6+H6+I6</f>
        <v>34890.347218</v>
      </c>
      <c r="C6" s="47">
        <v>0</v>
      </c>
      <c r="D6" s="47">
        <v>11741</v>
      </c>
      <c r="E6" s="47">
        <v>23149.347218</v>
      </c>
      <c r="F6" s="47">
        <v>0</v>
      </c>
      <c r="G6" s="47">
        <v>0</v>
      </c>
      <c r="H6" s="47">
        <v>0</v>
      </c>
      <c r="I6" s="47">
        <v>0</v>
      </c>
    </row>
    <row r="7" ht="21.95" customHeight="1" spans="1:9">
      <c r="A7" s="46" t="s">
        <v>1680</v>
      </c>
      <c r="B7" s="47">
        <f>C7+D7+E7+F7+G7+H7+I7</f>
        <v>57792.9216</v>
      </c>
      <c r="C7" s="47">
        <v>0</v>
      </c>
      <c r="D7" s="47">
        <v>26992.9216</v>
      </c>
      <c r="E7" s="47">
        <v>30800</v>
      </c>
      <c r="F7" s="47">
        <v>0</v>
      </c>
      <c r="G7" s="47">
        <v>0</v>
      </c>
      <c r="H7" s="47">
        <v>0</v>
      </c>
      <c r="I7" s="47">
        <v>0</v>
      </c>
    </row>
    <row r="8" ht="21.95" customHeight="1" spans="1:9">
      <c r="A8" s="48" t="s">
        <v>1681</v>
      </c>
      <c r="B8" s="47">
        <f>C8+D8+E8+F8+G8+H8+I8</f>
        <v>71</v>
      </c>
      <c r="C8" s="47">
        <v>0</v>
      </c>
      <c r="D8" s="47">
        <v>59</v>
      </c>
      <c r="E8" s="47">
        <v>12</v>
      </c>
      <c r="F8" s="47">
        <v>0</v>
      </c>
      <c r="G8" s="47">
        <v>0</v>
      </c>
      <c r="H8" s="47">
        <v>0</v>
      </c>
      <c r="I8" s="47">
        <v>0</v>
      </c>
    </row>
    <row r="9" ht="21.95" customHeight="1" spans="1:9">
      <c r="A9" s="48" t="s">
        <v>1682</v>
      </c>
      <c r="B9" s="47">
        <f>C9+D9+E9+F9+G9+H9+I9</f>
        <v>0</v>
      </c>
      <c r="C9" s="47">
        <v>0</v>
      </c>
      <c r="D9" s="47">
        <v>0</v>
      </c>
      <c r="E9" s="47">
        <v>0</v>
      </c>
      <c r="F9" s="47">
        <v>0</v>
      </c>
      <c r="G9" s="47"/>
      <c r="H9" s="47"/>
      <c r="I9" s="47"/>
    </row>
    <row r="10" ht="21.95" customHeight="1" spans="1:9">
      <c r="A10" s="48" t="s">
        <v>1683</v>
      </c>
      <c r="B10" s="47">
        <f>C10+D10+E10+F10+G10+H10+I10</f>
        <v>201</v>
      </c>
      <c r="C10" s="47">
        <v>0</v>
      </c>
      <c r="D10" s="47">
        <v>1</v>
      </c>
      <c r="E10" s="47">
        <v>200</v>
      </c>
      <c r="F10" s="47">
        <v>0</v>
      </c>
      <c r="G10" s="47"/>
      <c r="H10" s="47"/>
      <c r="I10" s="47">
        <v>0</v>
      </c>
    </row>
    <row r="11" ht="21.95" customHeight="1" spans="1:9">
      <c r="A11" s="48" t="s">
        <v>1684</v>
      </c>
      <c r="B11" s="47">
        <f>C11+D11+E11+F11+G11+H11+I11</f>
        <v>22</v>
      </c>
      <c r="C11" s="47">
        <v>0</v>
      </c>
      <c r="D11" s="47">
        <v>10</v>
      </c>
      <c r="E11" s="47">
        <v>12</v>
      </c>
      <c r="F11" s="47">
        <v>0</v>
      </c>
      <c r="G11" s="47">
        <v>0</v>
      </c>
      <c r="H11" s="47">
        <v>0</v>
      </c>
      <c r="I11" s="47">
        <v>0</v>
      </c>
    </row>
    <row r="12" ht="21.95" customHeight="1" spans="1:9">
      <c r="A12" s="48" t="s">
        <v>1685</v>
      </c>
      <c r="B12" s="47">
        <f>C12+D12+E12+F12+G12+H12+I12</f>
        <v>0</v>
      </c>
      <c r="C12" s="47">
        <v>0</v>
      </c>
      <c r="D12" s="47">
        <v>0</v>
      </c>
      <c r="E12" s="47">
        <v>0</v>
      </c>
      <c r="F12" s="47">
        <v>0</v>
      </c>
      <c r="G12" s="47"/>
      <c r="H12" s="47"/>
      <c r="I12" s="47"/>
    </row>
    <row r="13" ht="21.95" customHeight="1" spans="1:9">
      <c r="A13" s="48" t="s">
        <v>1686</v>
      </c>
      <c r="B13" s="47">
        <f>C13+D13+E13+F13+G13+H13+I13</f>
        <v>0</v>
      </c>
      <c r="C13" s="47">
        <v>0</v>
      </c>
      <c r="D13" s="47">
        <v>0</v>
      </c>
      <c r="E13" s="47">
        <v>0</v>
      </c>
      <c r="F13" s="47">
        <v>0</v>
      </c>
      <c r="G13" s="47"/>
      <c r="H13" s="47"/>
      <c r="I13" s="47"/>
    </row>
    <row r="14" ht="21.95" customHeight="1" spans="1:11">
      <c r="A14" s="44" t="s">
        <v>1687</v>
      </c>
      <c r="B14" s="52">
        <f>C14+D14+E14+F14+G14+H14+I14</f>
        <v>0</v>
      </c>
      <c r="C14" s="52"/>
      <c r="D14" s="52"/>
      <c r="E14" s="52"/>
      <c r="F14" s="52"/>
      <c r="G14" s="52"/>
      <c r="H14" s="52"/>
      <c r="I14" s="52"/>
      <c r="K14" s="54"/>
    </row>
    <row r="15" ht="21.95" customHeight="1" spans="1:9">
      <c r="A15" s="60" t="s">
        <v>1688</v>
      </c>
      <c r="B15" s="45">
        <f>C15+D15+E15+F15+G15+H15+I15</f>
        <v>92989.868818</v>
      </c>
      <c r="C15" s="45"/>
      <c r="D15" s="45">
        <f>D5+D14</f>
        <v>38816.5216</v>
      </c>
      <c r="E15" s="45">
        <f>E5+E14</f>
        <v>54173.347218</v>
      </c>
      <c r="F15" s="45"/>
      <c r="G15" s="45"/>
      <c r="H15" s="45"/>
      <c r="I15" s="45">
        <f>I5+I14</f>
        <v>0</v>
      </c>
    </row>
  </sheetData>
  <mergeCells count="1">
    <mergeCell ref="A2:I2"/>
  </mergeCells>
  <pageMargins left="0.75" right="0.75" top="1" bottom="1" header="0.5" footer="0.5"/>
  <pageSetup paperSize="9" scale="9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B13" sqref="B13"/>
    </sheetView>
  </sheetViews>
  <sheetFormatPr defaultColWidth="9" defaultRowHeight="14.25"/>
  <cols>
    <col min="1" max="1" width="38" customWidth="1"/>
    <col min="2" max="9" width="10.625" customWidth="1"/>
  </cols>
  <sheetData>
    <row r="1" spans="1:9">
      <c r="A1" s="34" t="s">
        <v>1689</v>
      </c>
      <c r="B1" s="34"/>
      <c r="C1" s="34"/>
      <c r="D1" s="34"/>
      <c r="E1" s="34"/>
      <c r="F1" s="34"/>
      <c r="G1" s="34"/>
      <c r="H1" s="34"/>
      <c r="I1" s="34"/>
    </row>
    <row r="2" ht="51" customHeight="1" spans="1:9">
      <c r="A2" s="35" t="s">
        <v>1690</v>
      </c>
      <c r="B2" s="36"/>
      <c r="C2" s="36"/>
      <c r="D2" s="37"/>
      <c r="E2" s="36"/>
      <c r="F2" s="36"/>
      <c r="G2" s="36"/>
      <c r="H2" s="36"/>
      <c r="I2" s="36"/>
    </row>
    <row r="3" ht="20.1" customHeight="1" spans="1:9">
      <c r="A3" s="38"/>
      <c r="B3" s="39"/>
      <c r="C3" s="39"/>
      <c r="D3" s="40"/>
      <c r="E3" s="39"/>
      <c r="F3" s="39"/>
      <c r="G3" s="39"/>
      <c r="H3" s="39"/>
      <c r="I3" s="53" t="s">
        <v>47</v>
      </c>
    </row>
    <row r="4" ht="60" customHeight="1" spans="1:9">
      <c r="A4" s="41" t="s">
        <v>1670</v>
      </c>
      <c r="B4" s="42" t="s">
        <v>1691</v>
      </c>
      <c r="C4" s="43" t="s">
        <v>1671</v>
      </c>
      <c r="D4" s="43" t="s">
        <v>1672</v>
      </c>
      <c r="E4" s="43" t="s">
        <v>1673</v>
      </c>
      <c r="F4" s="43" t="s">
        <v>1674</v>
      </c>
      <c r="G4" s="43" t="s">
        <v>1675</v>
      </c>
      <c r="H4" s="43" t="s">
        <v>1692</v>
      </c>
      <c r="I4" s="43" t="s">
        <v>1693</v>
      </c>
    </row>
    <row r="5" ht="33" customHeight="1" spans="1:9">
      <c r="A5" s="44" t="s">
        <v>1694</v>
      </c>
      <c r="B5" s="45">
        <f t="shared" ref="B5:B13" si="0">C5+D5+E5+F5+G5+H5+I5</f>
        <v>82636.68554</v>
      </c>
      <c r="C5" s="45"/>
      <c r="D5" s="45">
        <f>D6+D7+D8+D9+D10</f>
        <v>28664.56</v>
      </c>
      <c r="E5" s="45">
        <f>E6+E7+E8+E9+E10</f>
        <v>53972.12554</v>
      </c>
      <c r="F5" s="45"/>
      <c r="G5" s="45"/>
      <c r="H5" s="45"/>
      <c r="I5" s="45"/>
    </row>
    <row r="6" ht="30" customHeight="1" spans="1:9">
      <c r="A6" s="46" t="s">
        <v>1695</v>
      </c>
      <c r="B6" s="47">
        <f t="shared" si="0"/>
        <v>80537.68554</v>
      </c>
      <c r="C6" s="47">
        <v>0</v>
      </c>
      <c r="D6" s="47">
        <v>28615.56</v>
      </c>
      <c r="E6" s="47">
        <v>51922.12554</v>
      </c>
      <c r="F6" s="47">
        <v>0</v>
      </c>
      <c r="G6" s="47">
        <v>0</v>
      </c>
      <c r="H6" s="47">
        <v>0</v>
      </c>
      <c r="I6" s="47">
        <v>0</v>
      </c>
    </row>
    <row r="7" ht="30" customHeight="1" spans="1:9">
      <c r="A7" s="46" t="s">
        <v>1696</v>
      </c>
      <c r="B7" s="47">
        <f t="shared" si="0"/>
        <v>42</v>
      </c>
      <c r="C7" s="47">
        <v>0</v>
      </c>
      <c r="D7" s="47">
        <v>7</v>
      </c>
      <c r="E7" s="47">
        <v>35</v>
      </c>
      <c r="F7" s="47">
        <v>0</v>
      </c>
      <c r="G7" s="47"/>
      <c r="H7" s="47"/>
      <c r="I7" s="47">
        <v>0</v>
      </c>
    </row>
    <row r="8" ht="30" customHeight="1" spans="1:9">
      <c r="A8" s="48" t="s">
        <v>1697</v>
      </c>
      <c r="B8" s="47">
        <f t="shared" si="0"/>
        <v>2057</v>
      </c>
      <c r="C8" s="47">
        <v>0</v>
      </c>
      <c r="D8" s="47">
        <v>42</v>
      </c>
      <c r="E8" s="47">
        <v>2015</v>
      </c>
      <c r="F8" s="47">
        <v>0</v>
      </c>
      <c r="G8" s="47">
        <v>0</v>
      </c>
      <c r="H8" s="47">
        <v>0</v>
      </c>
      <c r="I8" s="47">
        <v>0</v>
      </c>
    </row>
    <row r="9" ht="30" customHeight="1" spans="1:9">
      <c r="A9" s="48" t="s">
        <v>1698</v>
      </c>
      <c r="B9" s="47">
        <f t="shared" si="0"/>
        <v>0</v>
      </c>
      <c r="C9" s="47">
        <v>0</v>
      </c>
      <c r="D9" s="47">
        <v>0</v>
      </c>
      <c r="E9" s="47">
        <v>0</v>
      </c>
      <c r="F9" s="47">
        <v>0</v>
      </c>
      <c r="G9" s="47"/>
      <c r="H9" s="47"/>
      <c r="I9" s="47"/>
    </row>
    <row r="10" ht="30" customHeight="1" spans="1:9">
      <c r="A10" s="48" t="s">
        <v>1699</v>
      </c>
      <c r="B10" s="47">
        <f t="shared" si="0"/>
        <v>0</v>
      </c>
      <c r="C10" s="47">
        <v>0</v>
      </c>
      <c r="D10" s="47">
        <v>0</v>
      </c>
      <c r="E10" s="47">
        <v>0</v>
      </c>
      <c r="F10" s="47">
        <v>0</v>
      </c>
      <c r="G10" s="47"/>
      <c r="H10" s="47"/>
      <c r="I10" s="47"/>
    </row>
    <row r="11" ht="30" customHeight="1" spans="1:9">
      <c r="A11" s="49" t="s">
        <v>1700</v>
      </c>
      <c r="B11" s="47">
        <f t="shared" si="0"/>
        <v>10353.183278</v>
      </c>
      <c r="C11" s="47">
        <v>0</v>
      </c>
      <c r="D11" s="47">
        <v>10151.9616</v>
      </c>
      <c r="E11" s="47">
        <v>201.221678</v>
      </c>
      <c r="F11" s="47">
        <v>0</v>
      </c>
      <c r="G11" s="47">
        <v>0</v>
      </c>
      <c r="H11" s="47">
        <v>0</v>
      </c>
      <c r="I11" s="47">
        <v>0</v>
      </c>
    </row>
    <row r="12" ht="30" customHeight="1" spans="1:11">
      <c r="A12" s="50" t="s">
        <v>1701</v>
      </c>
      <c r="B12" s="47">
        <f>C12+D12+E12+F12+G12+H12+I12</f>
        <v>85332</v>
      </c>
      <c r="C12" s="47">
        <v>0</v>
      </c>
      <c r="D12" s="47">
        <v>81406</v>
      </c>
      <c r="E12" s="47">
        <v>3926</v>
      </c>
      <c r="F12" s="47">
        <v>0</v>
      </c>
      <c r="G12" s="47">
        <v>0</v>
      </c>
      <c r="H12" s="47">
        <v>0</v>
      </c>
      <c r="I12" s="47">
        <v>0</v>
      </c>
      <c r="K12" s="54"/>
    </row>
    <row r="13" ht="22.5" customHeight="1" spans="1:9">
      <c r="A13" s="51" t="s">
        <v>1688</v>
      </c>
      <c r="B13" s="52">
        <f t="shared" si="0"/>
        <v>92989.868818</v>
      </c>
      <c r="C13" s="52">
        <f t="shared" ref="B13:I13" si="1">C5+C11</f>
        <v>0</v>
      </c>
      <c r="D13" s="52">
        <f>D5+D11</f>
        <v>38816.5216</v>
      </c>
      <c r="E13" s="52">
        <f t="shared" si="1"/>
        <v>54173.347218</v>
      </c>
      <c r="F13" s="52">
        <f t="shared" si="1"/>
        <v>0</v>
      </c>
      <c r="G13" s="52">
        <f t="shared" si="1"/>
        <v>0</v>
      </c>
      <c r="H13" s="52">
        <f t="shared" si="1"/>
        <v>0</v>
      </c>
      <c r="I13" s="52">
        <f t="shared" si="1"/>
        <v>0</v>
      </c>
    </row>
    <row r="14" ht="18" customHeight="1"/>
  </sheetData>
  <mergeCells count="1">
    <mergeCell ref="A2:I2"/>
  </mergeCells>
  <pageMargins left="0.75" right="0.75" top="1" bottom="1" header="0.5" footer="0.5"/>
  <pageSetup paperSize="9" scale="9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showGridLines="0" showZeros="0" workbookViewId="0">
      <selection activeCell="B7" sqref="B7"/>
    </sheetView>
  </sheetViews>
  <sheetFormatPr defaultColWidth="6.75" defaultRowHeight="12.75" customHeight="1" outlineLevelCol="3"/>
  <cols>
    <col min="1" max="1" width="55.5" style="16" customWidth="1"/>
    <col min="2" max="2" width="21.625" style="16" customWidth="1"/>
    <col min="3" max="16384" width="6.75" style="16"/>
  </cols>
  <sheetData>
    <row r="1" ht="19.5" customHeight="1" spans="1:2">
      <c r="A1" s="17" t="s">
        <v>1702</v>
      </c>
      <c r="B1" s="18"/>
    </row>
    <row r="2" ht="31.5" customHeight="1" spans="1:2">
      <c r="A2" s="19" t="s">
        <v>1703</v>
      </c>
      <c r="B2" s="19"/>
    </row>
    <row r="3" ht="19.5" customHeight="1" spans="1:2">
      <c r="A3" s="21"/>
      <c r="B3" s="22" t="s">
        <v>1704</v>
      </c>
    </row>
    <row r="4" ht="36" customHeight="1" spans="1:2">
      <c r="A4" s="23" t="s">
        <v>1705</v>
      </c>
      <c r="B4" s="23" t="s">
        <v>1706</v>
      </c>
    </row>
    <row r="5" ht="19.5" customHeight="1" spans="1:3">
      <c r="A5" s="25" t="s">
        <v>1707</v>
      </c>
      <c r="B5" s="26">
        <v>32.03</v>
      </c>
      <c r="C5" s="27"/>
    </row>
    <row r="6" ht="19.5" customHeight="1" spans="1:3">
      <c r="A6" s="25" t="s">
        <v>1708</v>
      </c>
      <c r="B6" s="26">
        <v>31.81</v>
      </c>
      <c r="C6" s="27"/>
    </row>
    <row r="7" ht="19.5" customHeight="1" spans="1:3">
      <c r="A7" s="25" t="s">
        <v>1709</v>
      </c>
      <c r="B7" s="28">
        <v>1.74</v>
      </c>
      <c r="C7" s="27"/>
    </row>
    <row r="8" ht="19.5" customHeight="1" spans="1:4">
      <c r="A8" s="25" t="s">
        <v>1710</v>
      </c>
      <c r="B8" s="28">
        <v>3.15</v>
      </c>
      <c r="C8" s="27"/>
      <c r="D8" s="27"/>
    </row>
    <row r="9" ht="19.5" customHeight="1" spans="1:3">
      <c r="A9" s="25" t="s">
        <v>1711</v>
      </c>
      <c r="B9" s="28">
        <v>0.95</v>
      </c>
      <c r="C9" s="27"/>
    </row>
    <row r="10" ht="19.5" customHeight="1" spans="1:3">
      <c r="A10" s="25" t="s">
        <v>1712</v>
      </c>
      <c r="B10" s="32">
        <v>0.5283</v>
      </c>
      <c r="C10" s="27"/>
    </row>
    <row r="11" ht="19.5" customHeight="1" spans="1:3">
      <c r="A11" s="25" t="s">
        <v>1713</v>
      </c>
      <c r="B11" s="33">
        <v>0.9</v>
      </c>
      <c r="C11" s="27"/>
    </row>
    <row r="12" ht="49.5" customHeight="1" spans="1:2">
      <c r="A12" s="31" t="s">
        <v>1714</v>
      </c>
      <c r="B12" s="31"/>
    </row>
  </sheetData>
  <sheetProtection formatCells="0" formatColumns="0" formatRows="0"/>
  <mergeCells count="2">
    <mergeCell ref="A2:B2"/>
    <mergeCell ref="A12:B12"/>
  </mergeCells>
  <printOptions horizontalCentered="1"/>
  <pageMargins left="0.708661417322835" right="0.708661417322835" top="0.354330708661417" bottom="0.31496062992126" header="0.31496062992126" footer="0.31496062992126"/>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showGridLines="0" showZeros="0" workbookViewId="0">
      <selection activeCell="B9" sqref="B9"/>
    </sheetView>
  </sheetViews>
  <sheetFormatPr defaultColWidth="6.75" defaultRowHeight="12.75" customHeight="1" outlineLevelCol="5"/>
  <cols>
    <col min="1" max="1" width="55.5" style="16" customWidth="1"/>
    <col min="2" max="2" width="21.625" style="16" customWidth="1"/>
    <col min="3" max="3" width="9" style="16" customWidth="1"/>
    <col min="4" max="16383" width="6.75" style="16"/>
  </cols>
  <sheetData>
    <row r="1" ht="19.5" customHeight="1" spans="1:2">
      <c r="A1" s="17" t="s">
        <v>1715</v>
      </c>
      <c r="B1" s="18"/>
    </row>
    <row r="2" ht="31.5" customHeight="1" spans="1:3">
      <c r="A2" s="19" t="s">
        <v>1716</v>
      </c>
      <c r="B2" s="19"/>
      <c r="C2" s="20"/>
    </row>
    <row r="3" ht="27" customHeight="1" spans="1:2">
      <c r="A3" s="21"/>
      <c r="B3" s="22" t="s">
        <v>1704</v>
      </c>
    </row>
    <row r="4" ht="36" customHeight="1" spans="1:3">
      <c r="A4" s="23" t="s">
        <v>1705</v>
      </c>
      <c r="B4" s="23" t="s">
        <v>1717</v>
      </c>
      <c r="C4" s="24"/>
    </row>
    <row r="5" ht="19.5" customHeight="1" spans="1:5">
      <c r="A5" s="25" t="s">
        <v>1707</v>
      </c>
      <c r="B5" s="26">
        <v>78.06</v>
      </c>
      <c r="C5" s="24"/>
      <c r="D5" s="27"/>
      <c r="E5" s="27"/>
    </row>
    <row r="6" ht="19.5" customHeight="1" spans="1:5">
      <c r="A6" s="25" t="s">
        <v>1708</v>
      </c>
      <c r="B6" s="26">
        <v>77.61</v>
      </c>
      <c r="C6" s="24"/>
      <c r="D6" s="27"/>
      <c r="E6" s="27"/>
    </row>
    <row r="7" ht="19.5" customHeight="1" spans="1:5">
      <c r="A7" s="25" t="s">
        <v>1709</v>
      </c>
      <c r="B7" s="28">
        <v>9.2</v>
      </c>
      <c r="D7" s="27"/>
      <c r="E7" s="27"/>
    </row>
    <row r="8" ht="19.5" customHeight="1" spans="1:6">
      <c r="A8" s="25" t="s">
        <v>1710</v>
      </c>
      <c r="B8" s="28">
        <v>2.15</v>
      </c>
      <c r="D8" s="27"/>
      <c r="E8" s="27"/>
      <c r="F8" s="27"/>
    </row>
    <row r="9" ht="19.5" customHeight="1" spans="1:5">
      <c r="A9" s="25" t="s">
        <v>1711</v>
      </c>
      <c r="B9" s="28">
        <v>2.07</v>
      </c>
      <c r="D9" s="27"/>
      <c r="E9" s="27"/>
    </row>
    <row r="10" ht="19.5" customHeight="1" spans="1:5">
      <c r="A10" s="25" t="s">
        <v>1712</v>
      </c>
      <c r="B10" s="29">
        <v>0</v>
      </c>
      <c r="D10" s="27"/>
      <c r="E10" s="27"/>
    </row>
    <row r="11" ht="19.5" customHeight="1" spans="1:5">
      <c r="A11" s="25" t="s">
        <v>1713</v>
      </c>
      <c r="B11" s="30">
        <v>2.3402</v>
      </c>
      <c r="D11" s="27"/>
      <c r="E11" s="27"/>
    </row>
    <row r="12" ht="56.25" customHeight="1" spans="1:2">
      <c r="A12" s="31" t="s">
        <v>1714</v>
      </c>
      <c r="B12" s="31"/>
    </row>
  </sheetData>
  <sheetProtection formatCells="0" formatColumns="0" formatRows="0"/>
  <mergeCells count="2">
    <mergeCell ref="A2:B2"/>
    <mergeCell ref="A12:B12"/>
  </mergeCells>
  <printOptions horizontalCentered="1"/>
  <pageMargins left="0.708661417322835" right="0.708661417322835" top="0.354330708661417" bottom="0.31496062992126" header="0.31496062992126" footer="0.31496062992126"/>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C10" sqref="C10"/>
    </sheetView>
  </sheetViews>
  <sheetFormatPr defaultColWidth="9" defaultRowHeight="14.25" outlineLevelCol="4"/>
  <cols>
    <col min="1" max="1" width="31.375" style="2" customWidth="1"/>
    <col min="2" max="4" width="20.625" style="3" customWidth="1"/>
    <col min="5" max="16384" width="9" style="2"/>
  </cols>
  <sheetData>
    <row r="1" spans="1:1">
      <c r="A1" s="2" t="s">
        <v>1718</v>
      </c>
    </row>
    <row r="2" ht="32.25" customHeight="1" spans="1:4">
      <c r="A2" s="4" t="s">
        <v>1719</v>
      </c>
      <c r="B2" s="4"/>
      <c r="C2" s="4"/>
      <c r="D2" s="4"/>
    </row>
    <row r="3" s="1" customFormat="1" ht="20.1" customHeight="1" spans="1:4">
      <c r="A3" s="5"/>
      <c r="B3" s="6"/>
      <c r="C3" s="6"/>
      <c r="D3" s="7" t="s">
        <v>47</v>
      </c>
    </row>
    <row r="4" ht="50.1" customHeight="1" spans="1:4">
      <c r="A4" s="8" t="s">
        <v>48</v>
      </c>
      <c r="B4" s="8" t="s">
        <v>1579</v>
      </c>
      <c r="C4" s="9" t="s">
        <v>1720</v>
      </c>
      <c r="D4" s="9" t="s">
        <v>1116</v>
      </c>
    </row>
    <row r="5" ht="50.1" customHeight="1" spans="1:4">
      <c r="A5" s="8" t="s">
        <v>1117</v>
      </c>
      <c r="B5" s="8">
        <f>SUM(B6:B8)</f>
        <v>1413</v>
      </c>
      <c r="C5" s="8">
        <f>SUM(C6:C8)</f>
        <v>1790</v>
      </c>
      <c r="D5" s="10">
        <f t="shared" ref="D5:D10" si="0">B5/C5</f>
        <v>0.789385474860335</v>
      </c>
    </row>
    <row r="6" ht="50.1" customHeight="1" spans="1:5">
      <c r="A6" s="11" t="s">
        <v>1721</v>
      </c>
      <c r="B6" s="8"/>
      <c r="C6" s="8"/>
      <c r="D6" s="10"/>
      <c r="E6" s="12"/>
    </row>
    <row r="7" ht="50.1" customHeight="1" spans="1:4">
      <c r="A7" s="11" t="s">
        <v>1722</v>
      </c>
      <c r="B7" s="8">
        <v>31</v>
      </c>
      <c r="C7" s="8">
        <v>736</v>
      </c>
      <c r="D7" s="10">
        <f t="shared" si="0"/>
        <v>0.0421195652173913</v>
      </c>
    </row>
    <row r="8" ht="50.1" customHeight="1" spans="1:4">
      <c r="A8" s="11" t="s">
        <v>1723</v>
      </c>
      <c r="B8" s="8">
        <f>SUM(B9:B10)</f>
        <v>1382</v>
      </c>
      <c r="C8" s="8">
        <f>SUM(C9:C10)</f>
        <v>1054</v>
      </c>
      <c r="D8" s="10">
        <f t="shared" si="0"/>
        <v>1.3111954459203</v>
      </c>
    </row>
    <row r="9" ht="50.1" customHeight="1" spans="1:4">
      <c r="A9" s="13" t="s">
        <v>1724</v>
      </c>
      <c r="B9" s="8">
        <v>1148</v>
      </c>
      <c r="C9" s="8">
        <v>952</v>
      </c>
      <c r="D9" s="10">
        <f t="shared" si="0"/>
        <v>1.20588235294118</v>
      </c>
    </row>
    <row r="10" ht="50.1" customHeight="1" spans="1:4">
      <c r="A10" s="14" t="s">
        <v>1725</v>
      </c>
      <c r="B10" s="8">
        <v>234</v>
      </c>
      <c r="C10" s="8">
        <v>102</v>
      </c>
      <c r="D10" s="10">
        <f t="shared" si="0"/>
        <v>2.29411764705882</v>
      </c>
    </row>
    <row r="11" ht="15" customHeight="1"/>
    <row r="12" ht="93" customHeight="1" spans="1:4">
      <c r="A12" s="15" t="s">
        <v>1726</v>
      </c>
      <c r="B12" s="15"/>
      <c r="C12" s="15"/>
      <c r="D12" s="15"/>
    </row>
  </sheetData>
  <mergeCells count="2">
    <mergeCell ref="A2:D2"/>
    <mergeCell ref="A12:D12"/>
  </mergeCells>
  <printOptions horizontalCentered="1" verticalCentered="1"/>
  <pageMargins left="0.55" right="0.2" top="0.98" bottom="0.98" header="0.51" footer="0.51"/>
  <pageSetup paperSize="9"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7"/>
  <sheetViews>
    <sheetView topLeftCell="A20" workbookViewId="0">
      <selection activeCell="C44" sqref="C44"/>
    </sheetView>
  </sheetViews>
  <sheetFormatPr defaultColWidth="9" defaultRowHeight="14.25" outlineLevelCol="3"/>
  <cols>
    <col min="1" max="1" width="46.25" style="139" customWidth="1"/>
    <col min="2" max="2" width="14.625" style="137" customWidth="1"/>
    <col min="3" max="3" width="24" style="137" customWidth="1"/>
    <col min="4" max="4" width="24.5" style="283" customWidth="1"/>
    <col min="5" max="5" width="9.375" style="139"/>
    <col min="6" max="16384" width="9" style="139"/>
  </cols>
  <sheetData>
    <row r="1" spans="1:4">
      <c r="A1" s="34" t="s">
        <v>45</v>
      </c>
      <c r="B1" s="284"/>
      <c r="C1" s="284"/>
      <c r="D1" s="285"/>
    </row>
    <row r="2" ht="27.95" customHeight="1" spans="1:4">
      <c r="A2" s="286" t="s">
        <v>46</v>
      </c>
      <c r="B2" s="286"/>
      <c r="C2" s="286"/>
      <c r="D2" s="286"/>
    </row>
    <row r="3" spans="1:4">
      <c r="A3" s="34"/>
      <c r="B3" s="284"/>
      <c r="C3" s="284"/>
      <c r="D3" s="287" t="s">
        <v>47</v>
      </c>
    </row>
    <row r="4" ht="23.1" customHeight="1" spans="1:4">
      <c r="A4" s="288" t="s">
        <v>48</v>
      </c>
      <c r="B4" s="289" t="s">
        <v>49</v>
      </c>
      <c r="C4" s="289" t="s">
        <v>50</v>
      </c>
      <c r="D4" s="290" t="s">
        <v>51</v>
      </c>
    </row>
    <row r="5" ht="15.75" spans="1:4">
      <c r="A5" s="291" t="s">
        <v>52</v>
      </c>
      <c r="B5" s="267">
        <v>25181</v>
      </c>
      <c r="C5" s="267">
        <v>26009</v>
      </c>
      <c r="D5" s="124">
        <f t="shared" ref="D5:D30" si="0">B5/C5</f>
        <v>0.96816486600792</v>
      </c>
    </row>
    <row r="6" ht="15.75" spans="1:4">
      <c r="A6" s="291" t="s">
        <v>53</v>
      </c>
      <c r="B6" s="292"/>
      <c r="C6" s="292"/>
      <c r="D6" s="124"/>
    </row>
    <row r="7" ht="15.75" spans="1:4">
      <c r="A7" s="291" t="s">
        <v>54</v>
      </c>
      <c r="B7" s="292"/>
      <c r="C7" s="292"/>
      <c r="D7" s="124"/>
    </row>
    <row r="8" ht="15.75" spans="1:4">
      <c r="A8" s="291" t="s">
        <v>55</v>
      </c>
      <c r="B8" s="267">
        <v>8923</v>
      </c>
      <c r="C8" s="267">
        <v>8992</v>
      </c>
      <c r="D8" s="124">
        <f t="shared" si="0"/>
        <v>0.992326512455516</v>
      </c>
    </row>
    <row r="9" ht="15.75" spans="1:4">
      <c r="A9" s="291" t="s">
        <v>56</v>
      </c>
      <c r="B9" s="267">
        <v>123516</v>
      </c>
      <c r="C9" s="267">
        <v>118766</v>
      </c>
      <c r="D9" s="124">
        <f t="shared" si="0"/>
        <v>1.03999461125238</v>
      </c>
    </row>
    <row r="10" ht="15.75" spans="1:4">
      <c r="A10" s="291" t="s">
        <v>57</v>
      </c>
      <c r="B10" s="267">
        <v>18047</v>
      </c>
      <c r="C10" s="267">
        <v>17926</v>
      </c>
      <c r="D10" s="124">
        <f t="shared" si="0"/>
        <v>1.00674997210755</v>
      </c>
    </row>
    <row r="11" ht="15.75" spans="1:4">
      <c r="A11" s="291" t="s">
        <v>58</v>
      </c>
      <c r="B11" s="267">
        <v>9597</v>
      </c>
      <c r="C11" s="267">
        <v>8961</v>
      </c>
      <c r="D11" s="124">
        <f t="shared" si="0"/>
        <v>1.07097422162705</v>
      </c>
    </row>
    <row r="12" ht="15.75" spans="1:4">
      <c r="A12" s="291" t="s">
        <v>59</v>
      </c>
      <c r="B12" s="267">
        <v>123167</v>
      </c>
      <c r="C12" s="267">
        <v>117236</v>
      </c>
      <c r="D12" s="124">
        <f t="shared" si="0"/>
        <v>1.05059026237674</v>
      </c>
    </row>
    <row r="13" ht="15.75" spans="1:4">
      <c r="A13" s="291" t="s">
        <v>60</v>
      </c>
      <c r="B13" s="267">
        <v>71812</v>
      </c>
      <c r="C13" s="267">
        <v>68213</v>
      </c>
      <c r="D13" s="124">
        <f t="shared" si="0"/>
        <v>1.05276120387609</v>
      </c>
    </row>
    <row r="14" ht="15.75" spans="1:4">
      <c r="A14" s="293" t="s">
        <v>61</v>
      </c>
      <c r="B14" s="267">
        <v>3567</v>
      </c>
      <c r="C14" s="267">
        <v>3271</v>
      </c>
      <c r="D14" s="124">
        <f t="shared" si="0"/>
        <v>1.09049220421889</v>
      </c>
    </row>
    <row r="15" ht="15.75" spans="1:4">
      <c r="A15" s="293" t="s">
        <v>62</v>
      </c>
      <c r="B15" s="267">
        <v>17932</v>
      </c>
      <c r="C15" s="267">
        <v>15174</v>
      </c>
      <c r="D15" s="124">
        <f t="shared" si="0"/>
        <v>1.18175827072624</v>
      </c>
    </row>
    <row r="16" ht="15.75" spans="1:4">
      <c r="A16" s="293" t="s">
        <v>63</v>
      </c>
      <c r="B16" s="267">
        <v>75686</v>
      </c>
      <c r="C16" s="267">
        <v>73893</v>
      </c>
      <c r="D16" s="124">
        <f t="shared" si="0"/>
        <v>1.0242648153411</v>
      </c>
    </row>
    <row r="17" ht="15.75" spans="1:4">
      <c r="A17" s="294" t="s">
        <v>64</v>
      </c>
      <c r="B17" s="267">
        <v>10779</v>
      </c>
      <c r="C17" s="267">
        <v>8229</v>
      </c>
      <c r="D17" s="124">
        <f t="shared" si="0"/>
        <v>1.30987969376595</v>
      </c>
    </row>
    <row r="18" ht="15.75" spans="1:4">
      <c r="A18" s="293" t="s">
        <v>65</v>
      </c>
      <c r="B18" s="267">
        <v>247</v>
      </c>
      <c r="C18" s="267">
        <v>235</v>
      </c>
      <c r="D18" s="124">
        <f t="shared" si="0"/>
        <v>1.05106382978723</v>
      </c>
    </row>
    <row r="19" ht="15.75" spans="1:4">
      <c r="A19" s="293" t="s">
        <v>66</v>
      </c>
      <c r="B19" s="267">
        <v>626</v>
      </c>
      <c r="C19" s="267">
        <v>600</v>
      </c>
      <c r="D19" s="124">
        <f t="shared" si="0"/>
        <v>1.04333333333333</v>
      </c>
    </row>
    <row r="20" ht="15.75" spans="1:4">
      <c r="A20" s="293" t="s">
        <v>67</v>
      </c>
      <c r="B20" s="267">
        <v>63</v>
      </c>
      <c r="C20" s="267">
        <v>60</v>
      </c>
      <c r="D20" s="124">
        <f t="shared" si="0"/>
        <v>1.05</v>
      </c>
    </row>
    <row r="21" ht="15.75" spans="1:4">
      <c r="A21" s="291" t="s">
        <v>68</v>
      </c>
      <c r="B21" s="292"/>
      <c r="C21" s="292"/>
      <c r="D21" s="124"/>
    </row>
    <row r="22" ht="15.75" spans="1:4">
      <c r="A22" s="293" t="s">
        <v>69</v>
      </c>
      <c r="B22" s="267">
        <v>2907</v>
      </c>
      <c r="C22" s="267">
        <v>2793</v>
      </c>
      <c r="D22" s="124">
        <f t="shared" si="0"/>
        <v>1.04081632653061</v>
      </c>
    </row>
    <row r="23" ht="15.75" spans="1:4">
      <c r="A23" s="293" t="s">
        <v>70</v>
      </c>
      <c r="B23" s="267">
        <v>11833</v>
      </c>
      <c r="C23" s="267">
        <v>11356</v>
      </c>
      <c r="D23" s="124">
        <f t="shared" si="0"/>
        <v>1.04200422684044</v>
      </c>
    </row>
    <row r="24" ht="15.75" spans="1:4">
      <c r="A24" s="293" t="s">
        <v>71</v>
      </c>
      <c r="B24" s="267">
        <v>924</v>
      </c>
      <c r="C24" s="267">
        <v>882</v>
      </c>
      <c r="D24" s="124">
        <f t="shared" si="0"/>
        <v>1.04761904761905</v>
      </c>
    </row>
    <row r="25" ht="15.75" spans="1:4">
      <c r="A25" s="293" t="s">
        <v>72</v>
      </c>
      <c r="B25" s="267">
        <v>2993</v>
      </c>
      <c r="C25" s="267">
        <v>2878</v>
      </c>
      <c r="D25" s="124">
        <f t="shared" si="0"/>
        <v>1.03995830437804</v>
      </c>
    </row>
    <row r="26" ht="15.75" spans="1:4">
      <c r="A26" s="293" t="s">
        <v>73</v>
      </c>
      <c r="B26" s="267">
        <v>5300</v>
      </c>
      <c r="C26" s="267">
        <v>0</v>
      </c>
      <c r="D26" s="124"/>
    </row>
    <row r="27" ht="15.75" spans="1:4">
      <c r="A27" s="293" t="s">
        <v>74</v>
      </c>
      <c r="B27" s="267">
        <v>9000</v>
      </c>
      <c r="C27" s="267">
        <v>9451</v>
      </c>
      <c r="D27" s="124">
        <f t="shared" si="0"/>
        <v>0.952280181991324</v>
      </c>
    </row>
    <row r="28" ht="15.75" spans="1:4">
      <c r="A28" s="291" t="s">
        <v>75</v>
      </c>
      <c r="C28" s="123"/>
      <c r="D28" s="124"/>
    </row>
    <row r="29" ht="15.75" spans="1:4">
      <c r="A29" s="291" t="s">
        <v>76</v>
      </c>
      <c r="B29" s="123"/>
      <c r="C29" s="123"/>
      <c r="D29" s="124"/>
    </row>
    <row r="30" ht="20.1" customHeight="1" spans="1:4">
      <c r="A30" s="23" t="s">
        <v>77</v>
      </c>
      <c r="B30" s="123">
        <f>SUM(B5:B29)</f>
        <v>522100</v>
      </c>
      <c r="C30" s="123">
        <f>SUM(C5:C29)</f>
        <v>494925</v>
      </c>
      <c r="D30" s="124">
        <f t="shared" si="0"/>
        <v>1.05490730918826</v>
      </c>
    </row>
    <row r="31" ht="20.1" customHeight="1" spans="1:4">
      <c r="A31" s="23"/>
      <c r="B31" s="123"/>
      <c r="C31" s="123"/>
      <c r="D31" s="124"/>
    </row>
    <row r="32" ht="15.75" spans="1:4">
      <c r="A32" s="295" t="s">
        <v>78</v>
      </c>
      <c r="B32" s="296">
        <v>5283</v>
      </c>
      <c r="C32" s="296">
        <v>31480</v>
      </c>
      <c r="D32" s="124">
        <f>B32/C32</f>
        <v>0.1678208386277</v>
      </c>
    </row>
    <row r="33" ht="15.75" spans="1:4">
      <c r="A33" s="295" t="s">
        <v>79</v>
      </c>
      <c r="B33" s="123">
        <f>SUM(B34:B42)</f>
        <v>5030</v>
      </c>
      <c r="C33" s="123">
        <f>SUM(C34:C42)</f>
        <v>23751</v>
      </c>
      <c r="D33" s="124">
        <f>B33/C33</f>
        <v>0.211780556608143</v>
      </c>
    </row>
    <row r="34" ht="15.75" spans="1:4">
      <c r="A34" s="297" t="s">
        <v>80</v>
      </c>
      <c r="B34" s="123"/>
      <c r="C34" s="123"/>
      <c r="D34" s="124"/>
    </row>
    <row r="35" ht="15.75" spans="1:4">
      <c r="A35" s="297" t="s">
        <v>81</v>
      </c>
      <c r="B35" s="123"/>
      <c r="C35" s="123"/>
      <c r="D35" s="124"/>
    </row>
    <row r="36" ht="15.75" spans="1:4">
      <c r="A36" s="297" t="s">
        <v>82</v>
      </c>
      <c r="B36" s="123"/>
      <c r="C36" s="123"/>
      <c r="D36" s="124"/>
    </row>
    <row r="37" ht="15.75" spans="1:4">
      <c r="A37" s="297" t="s">
        <v>83</v>
      </c>
      <c r="B37" s="123">
        <v>5030</v>
      </c>
      <c r="C37" s="123">
        <v>5030</v>
      </c>
      <c r="D37" s="124">
        <f>B37/C37</f>
        <v>1</v>
      </c>
    </row>
    <row r="38" ht="15.75" spans="1:4">
      <c r="A38" s="297" t="s">
        <v>84</v>
      </c>
      <c r="B38" s="123"/>
      <c r="C38" s="123"/>
      <c r="D38" s="124"/>
    </row>
    <row r="39" ht="15.75" spans="1:4">
      <c r="A39" s="297" t="s">
        <v>85</v>
      </c>
      <c r="B39" s="123"/>
      <c r="C39" s="123">
        <v>18721</v>
      </c>
      <c r="D39" s="124"/>
    </row>
    <row r="40" ht="15.75" spans="1:4">
      <c r="A40" s="297" t="s">
        <v>86</v>
      </c>
      <c r="B40" s="123"/>
      <c r="C40" s="123"/>
      <c r="D40" s="124"/>
    </row>
    <row r="41" ht="15.75" spans="1:4">
      <c r="A41" s="297" t="s">
        <v>87</v>
      </c>
      <c r="B41" s="123"/>
      <c r="C41" s="123"/>
      <c r="D41" s="124"/>
    </row>
    <row r="42" ht="15.75" spans="1:4">
      <c r="A42" s="297" t="s">
        <v>88</v>
      </c>
      <c r="B42" s="123"/>
      <c r="C42" s="123"/>
      <c r="D42" s="124"/>
    </row>
    <row r="43" ht="15.75" spans="1:4">
      <c r="A43" s="298" t="s">
        <v>89</v>
      </c>
      <c r="B43" s="123">
        <v>752</v>
      </c>
      <c r="C43" s="123">
        <v>581</v>
      </c>
      <c r="D43" s="124">
        <f>B43/C43</f>
        <v>1.29432013769363</v>
      </c>
    </row>
    <row r="44" ht="15.75" spans="1:4">
      <c r="A44" s="299" t="s">
        <v>90</v>
      </c>
      <c r="B44" s="123">
        <f>B30+B32+B33+B43</f>
        <v>533165</v>
      </c>
      <c r="C44" s="123">
        <f>C30+C32+C33+C43</f>
        <v>550737</v>
      </c>
      <c r="D44" s="124">
        <f>B44/C44</f>
        <v>0.96809366358171</v>
      </c>
    </row>
    <row r="45" spans="2:4">
      <c r="B45" s="300"/>
      <c r="C45" s="300"/>
      <c r="D45" s="301"/>
    </row>
    <row r="46" spans="2:4">
      <c r="B46" s="300"/>
      <c r="C46" s="300"/>
      <c r="D46" s="301"/>
    </row>
    <row r="47" spans="2:4">
      <c r="B47" s="300"/>
      <c r="C47" s="300"/>
      <c r="D47" s="301"/>
    </row>
  </sheetData>
  <autoFilter ref="A4:D44">
    <extLst/>
  </autoFilter>
  <mergeCells count="1">
    <mergeCell ref="A2:D2"/>
  </mergeCells>
  <dataValidations count="1">
    <dataValidation type="decimal" operator="between" allowBlank="1" showInputMessage="1" showErrorMessage="1" sqref="B5:C5 B8:C20 B22:C27">
      <formula1>-99999999999999</formula1>
      <formula2>99999999999999</formula2>
    </dataValidation>
  </dataValidations>
  <pageMargins left="0.75" right="0.75" top="1" bottom="1" header="0.5" footer="0.5"/>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36"/>
  <sheetViews>
    <sheetView showZeros="0" workbookViewId="0">
      <selection activeCell="C5" sqref="C5"/>
    </sheetView>
  </sheetViews>
  <sheetFormatPr defaultColWidth="9" defaultRowHeight="14.25" outlineLevelCol="4"/>
  <cols>
    <col min="1" max="1" width="11.5" style="140" customWidth="1"/>
    <col min="2" max="2" width="24" style="253" customWidth="1"/>
    <col min="3" max="3" width="14.625" style="140" customWidth="1"/>
    <col min="4" max="4" width="14.75" style="254" customWidth="1"/>
    <col min="5" max="5" width="22.875" style="140" customWidth="1"/>
    <col min="6" max="16384" width="9" style="140"/>
  </cols>
  <sheetData>
    <row r="1" spans="1:4">
      <c r="A1" s="142" t="s">
        <v>91</v>
      </c>
      <c r="B1" s="255"/>
      <c r="C1" s="142"/>
      <c r="D1" s="256"/>
    </row>
    <row r="2" ht="27.95" customHeight="1" spans="1:4">
      <c r="A2" s="257" t="s">
        <v>92</v>
      </c>
      <c r="B2" s="258"/>
      <c r="C2" s="257"/>
      <c r="D2" s="257"/>
    </row>
    <row r="3" spans="1:5">
      <c r="A3" s="259"/>
      <c r="B3" s="260"/>
      <c r="C3" s="261"/>
      <c r="D3" s="261"/>
      <c r="E3" s="262" t="s">
        <v>47</v>
      </c>
    </row>
    <row r="4" ht="23.1" customHeight="1" spans="1:5">
      <c r="A4" s="23" t="s">
        <v>93</v>
      </c>
      <c r="B4" s="23" t="s">
        <v>94</v>
      </c>
      <c r="C4" s="263" t="s">
        <v>95</v>
      </c>
      <c r="D4" s="23" t="s">
        <v>96</v>
      </c>
      <c r="E4" s="264" t="s">
        <v>51</v>
      </c>
    </row>
    <row r="5" ht="15" spans="1:5">
      <c r="A5" s="265"/>
      <c r="B5" s="266" t="s">
        <v>97</v>
      </c>
      <c r="C5" s="267">
        <v>522100</v>
      </c>
      <c r="D5" s="267">
        <v>494925</v>
      </c>
      <c r="E5" s="268">
        <f t="shared" ref="E5:E68" si="0">IF(C5=0,IF(D5=0,0,-100),IF(D5=0,100,C5/D5*100))</f>
        <v>105.490730918826</v>
      </c>
    </row>
    <row r="6" ht="15" spans="1:5">
      <c r="A6" s="265">
        <v>201</v>
      </c>
      <c r="B6" s="266" t="s">
        <v>98</v>
      </c>
      <c r="C6" s="267">
        <v>25181</v>
      </c>
      <c r="D6" s="267">
        <v>26009</v>
      </c>
      <c r="E6" s="268">
        <f t="shared" si="0"/>
        <v>96.816486600792</v>
      </c>
    </row>
    <row r="7" ht="15" spans="1:5">
      <c r="A7" s="265">
        <v>20101</v>
      </c>
      <c r="B7" s="266" t="s">
        <v>99</v>
      </c>
      <c r="C7" s="267">
        <v>825</v>
      </c>
      <c r="D7" s="267">
        <v>850</v>
      </c>
      <c r="E7" s="268">
        <f t="shared" si="0"/>
        <v>97.0588235294118</v>
      </c>
    </row>
    <row r="8" ht="15" spans="1:5">
      <c r="A8" s="265">
        <v>2010101</v>
      </c>
      <c r="B8" s="269" t="s">
        <v>100</v>
      </c>
      <c r="C8" s="267">
        <v>531</v>
      </c>
      <c r="D8" s="267">
        <v>544</v>
      </c>
      <c r="E8" s="268">
        <f t="shared" si="0"/>
        <v>97.6102941176471</v>
      </c>
    </row>
    <row r="9" ht="15" spans="1:5">
      <c r="A9" s="265">
        <v>2010102</v>
      </c>
      <c r="B9" s="270" t="s">
        <v>101</v>
      </c>
      <c r="C9" s="267">
        <v>0</v>
      </c>
      <c r="D9" s="267"/>
      <c r="E9" s="268">
        <f t="shared" si="0"/>
        <v>0</v>
      </c>
    </row>
    <row r="10" ht="15" spans="1:5">
      <c r="A10" s="265">
        <v>2010103</v>
      </c>
      <c r="B10" s="271" t="s">
        <v>102</v>
      </c>
      <c r="C10" s="267">
        <v>0</v>
      </c>
      <c r="D10" s="267"/>
      <c r="E10" s="268">
        <f t="shared" si="0"/>
        <v>0</v>
      </c>
    </row>
    <row r="11" ht="15" spans="1:5">
      <c r="A11" s="265">
        <v>2010104</v>
      </c>
      <c r="B11" s="269" t="s">
        <v>103</v>
      </c>
      <c r="C11" s="267">
        <v>102</v>
      </c>
      <c r="D11" s="267">
        <v>99</v>
      </c>
      <c r="E11" s="268">
        <f t="shared" si="0"/>
        <v>103.030303030303</v>
      </c>
    </row>
    <row r="12" ht="15" spans="1:5">
      <c r="A12" s="265">
        <v>2010105</v>
      </c>
      <c r="B12" s="272" t="s">
        <v>104</v>
      </c>
      <c r="C12" s="267">
        <v>0</v>
      </c>
      <c r="D12" s="267"/>
      <c r="E12" s="268">
        <f t="shared" si="0"/>
        <v>0</v>
      </c>
    </row>
    <row r="13" ht="15" spans="1:5">
      <c r="A13" s="265">
        <v>2010106</v>
      </c>
      <c r="B13" s="269" t="s">
        <v>105</v>
      </c>
      <c r="C13" s="267">
        <v>10</v>
      </c>
      <c r="D13" s="267"/>
      <c r="E13" s="268">
        <f t="shared" si="0"/>
        <v>100</v>
      </c>
    </row>
    <row r="14" ht="15" spans="1:5">
      <c r="A14" s="265">
        <v>2010107</v>
      </c>
      <c r="B14" s="269" t="s">
        <v>106</v>
      </c>
      <c r="C14" s="267">
        <v>19</v>
      </c>
      <c r="D14" s="267"/>
      <c r="E14" s="268">
        <f t="shared" si="0"/>
        <v>100</v>
      </c>
    </row>
    <row r="15" ht="15" spans="1:5">
      <c r="A15" s="265">
        <v>2010108</v>
      </c>
      <c r="B15" s="269" t="s">
        <v>107</v>
      </c>
      <c r="C15" s="267">
        <v>105</v>
      </c>
      <c r="D15" s="267">
        <v>105</v>
      </c>
      <c r="E15" s="268">
        <f t="shared" si="0"/>
        <v>100</v>
      </c>
    </row>
    <row r="16" ht="15" spans="1:5">
      <c r="A16" s="265">
        <v>2010109</v>
      </c>
      <c r="B16" s="270" t="s">
        <v>108</v>
      </c>
      <c r="C16" s="267">
        <v>0</v>
      </c>
      <c r="D16" s="267"/>
      <c r="E16" s="268">
        <f t="shared" si="0"/>
        <v>0</v>
      </c>
    </row>
    <row r="17" ht="15" spans="1:5">
      <c r="A17" s="265">
        <v>2010150</v>
      </c>
      <c r="B17" s="271" t="s">
        <v>109</v>
      </c>
      <c r="C17" s="267"/>
      <c r="D17" s="267"/>
      <c r="E17" s="268">
        <f t="shared" si="0"/>
        <v>0</v>
      </c>
    </row>
    <row r="18" ht="15" spans="1:5">
      <c r="A18" s="265">
        <v>2010199</v>
      </c>
      <c r="B18" s="269" t="s">
        <v>110</v>
      </c>
      <c r="C18" s="267">
        <v>58</v>
      </c>
      <c r="D18" s="267">
        <v>102</v>
      </c>
      <c r="E18" s="268">
        <f t="shared" si="0"/>
        <v>56.8627450980392</v>
      </c>
    </row>
    <row r="19" ht="15" spans="1:5">
      <c r="A19" s="265">
        <v>20102</v>
      </c>
      <c r="B19" s="266" t="s">
        <v>111</v>
      </c>
      <c r="C19" s="267">
        <v>535</v>
      </c>
      <c r="D19" s="267">
        <v>559</v>
      </c>
      <c r="E19" s="268">
        <f t="shared" si="0"/>
        <v>95.7066189624329</v>
      </c>
    </row>
    <row r="20" ht="15" spans="1:5">
      <c r="A20" s="265">
        <v>2010201</v>
      </c>
      <c r="B20" s="269" t="s">
        <v>100</v>
      </c>
      <c r="C20" s="267">
        <v>303</v>
      </c>
      <c r="D20" s="267">
        <v>308</v>
      </c>
      <c r="E20" s="268">
        <f t="shared" si="0"/>
        <v>98.3766233766234</v>
      </c>
    </row>
    <row r="21" ht="15" spans="1:5">
      <c r="A21" s="265">
        <v>2010202</v>
      </c>
      <c r="B21" s="270" t="s">
        <v>101</v>
      </c>
      <c r="C21" s="267"/>
      <c r="D21" s="267"/>
      <c r="E21" s="268">
        <f t="shared" si="0"/>
        <v>0</v>
      </c>
    </row>
    <row r="22" ht="15" spans="1:5">
      <c r="A22" s="265">
        <v>2010203</v>
      </c>
      <c r="B22" s="271" t="s">
        <v>102</v>
      </c>
      <c r="C22" s="267">
        <v>0</v>
      </c>
      <c r="D22" s="267"/>
      <c r="E22" s="268">
        <f t="shared" si="0"/>
        <v>0</v>
      </c>
    </row>
    <row r="23" ht="15" spans="1:5">
      <c r="A23" s="265">
        <v>2010204</v>
      </c>
      <c r="B23" s="269" t="s">
        <v>112</v>
      </c>
      <c r="C23" s="267">
        <v>109</v>
      </c>
      <c r="D23" s="267">
        <v>122</v>
      </c>
      <c r="E23" s="268">
        <f t="shared" si="0"/>
        <v>89.344262295082</v>
      </c>
    </row>
    <row r="24" ht="15" spans="1:5">
      <c r="A24" s="265">
        <v>2010205</v>
      </c>
      <c r="B24" s="269" t="s">
        <v>113</v>
      </c>
      <c r="C24" s="267">
        <v>17</v>
      </c>
      <c r="D24" s="267">
        <v>17</v>
      </c>
      <c r="E24" s="268">
        <f t="shared" si="0"/>
        <v>100</v>
      </c>
    </row>
    <row r="25" ht="15" spans="1:5">
      <c r="A25" s="265">
        <v>2010206</v>
      </c>
      <c r="B25" s="269" t="s">
        <v>114</v>
      </c>
      <c r="C25" s="267">
        <v>8</v>
      </c>
      <c r="D25" s="267">
        <v>11</v>
      </c>
      <c r="E25" s="268">
        <f t="shared" si="0"/>
        <v>72.7272727272727</v>
      </c>
    </row>
    <row r="26" ht="15" spans="1:5">
      <c r="A26" s="265">
        <v>2010250</v>
      </c>
      <c r="B26" s="272" t="s">
        <v>109</v>
      </c>
      <c r="C26" s="267"/>
      <c r="D26" s="267"/>
      <c r="E26" s="268">
        <f t="shared" si="0"/>
        <v>0</v>
      </c>
    </row>
    <row r="27" ht="15" spans="1:5">
      <c r="A27" s="265">
        <v>2010299</v>
      </c>
      <c r="B27" s="269" t="s">
        <v>115</v>
      </c>
      <c r="C27" s="267">
        <v>98</v>
      </c>
      <c r="D27" s="267">
        <v>101</v>
      </c>
      <c r="E27" s="268">
        <f t="shared" si="0"/>
        <v>97.029702970297</v>
      </c>
    </row>
    <row r="28" ht="15" spans="1:5">
      <c r="A28" s="265">
        <v>20103</v>
      </c>
      <c r="B28" s="266" t="s">
        <v>116</v>
      </c>
      <c r="C28" s="267">
        <v>11463</v>
      </c>
      <c r="D28" s="267">
        <v>11925</v>
      </c>
      <c r="E28" s="268">
        <f t="shared" si="0"/>
        <v>96.125786163522</v>
      </c>
    </row>
    <row r="29" ht="15" spans="1:5">
      <c r="A29" s="265">
        <v>2010301</v>
      </c>
      <c r="B29" s="269" t="s">
        <v>100</v>
      </c>
      <c r="C29" s="267">
        <v>3681</v>
      </c>
      <c r="D29" s="267">
        <v>3536</v>
      </c>
      <c r="E29" s="268">
        <f t="shared" si="0"/>
        <v>104.100678733032</v>
      </c>
    </row>
    <row r="30" ht="15" spans="1:5">
      <c r="A30" s="265">
        <v>2010302</v>
      </c>
      <c r="B30" s="272" t="s">
        <v>101</v>
      </c>
      <c r="C30" s="267"/>
      <c r="D30" s="267"/>
      <c r="E30" s="268">
        <f t="shared" si="0"/>
        <v>0</v>
      </c>
    </row>
    <row r="31" ht="15" spans="1:5">
      <c r="A31" s="265">
        <v>2010303</v>
      </c>
      <c r="B31" s="269" t="s">
        <v>102</v>
      </c>
      <c r="C31" s="267"/>
      <c r="D31" s="267"/>
      <c r="E31" s="268">
        <f t="shared" si="0"/>
        <v>0</v>
      </c>
    </row>
    <row r="32" ht="15" spans="1:5">
      <c r="A32" s="265">
        <v>2010304</v>
      </c>
      <c r="B32" s="272" t="s">
        <v>117</v>
      </c>
      <c r="C32" s="267"/>
      <c r="D32" s="267"/>
      <c r="E32" s="268">
        <f t="shared" si="0"/>
        <v>0</v>
      </c>
    </row>
    <row r="33" ht="15" spans="1:5">
      <c r="A33" s="265">
        <v>2010305</v>
      </c>
      <c r="B33" s="269" t="s">
        <v>118</v>
      </c>
      <c r="C33" s="267">
        <v>190</v>
      </c>
      <c r="D33" s="267">
        <v>189</v>
      </c>
      <c r="E33" s="268">
        <f t="shared" si="0"/>
        <v>100.529100529101</v>
      </c>
    </row>
    <row r="34" ht="15" spans="1:5">
      <c r="A34" s="265">
        <v>2010306</v>
      </c>
      <c r="B34" s="269" t="s">
        <v>119</v>
      </c>
      <c r="C34" s="267"/>
      <c r="D34" s="267">
        <v>64</v>
      </c>
      <c r="E34" s="268">
        <f t="shared" si="0"/>
        <v>-100</v>
      </c>
    </row>
    <row r="35" ht="15" spans="1:5">
      <c r="A35" s="265">
        <v>2010309</v>
      </c>
      <c r="B35" s="272" t="s">
        <v>120</v>
      </c>
      <c r="C35" s="267"/>
      <c r="D35" s="267"/>
      <c r="E35" s="268">
        <f t="shared" si="0"/>
        <v>0</v>
      </c>
    </row>
    <row r="36" ht="15" spans="1:5">
      <c r="A36" s="265">
        <v>2010350</v>
      </c>
      <c r="B36" s="269" t="s">
        <v>109</v>
      </c>
      <c r="C36" s="267">
        <v>111</v>
      </c>
      <c r="D36" s="267">
        <v>13</v>
      </c>
      <c r="E36" s="268">
        <f t="shared" si="0"/>
        <v>853.846153846154</v>
      </c>
    </row>
    <row r="37" ht="15" spans="1:5">
      <c r="A37" s="265">
        <v>2010399</v>
      </c>
      <c r="B37" s="269" t="s">
        <v>121</v>
      </c>
      <c r="C37" s="267">
        <v>7481</v>
      </c>
      <c r="D37" s="267">
        <v>8123</v>
      </c>
      <c r="E37" s="268">
        <f t="shared" si="0"/>
        <v>92.096516065493</v>
      </c>
    </row>
    <row r="38" ht="15" spans="1:5">
      <c r="A38" s="265">
        <v>20104</v>
      </c>
      <c r="B38" s="266" t="s">
        <v>122</v>
      </c>
      <c r="C38" s="267">
        <v>1000</v>
      </c>
      <c r="D38" s="267">
        <v>995</v>
      </c>
      <c r="E38" s="268">
        <f t="shared" si="0"/>
        <v>100.502512562814</v>
      </c>
    </row>
    <row r="39" ht="15" spans="1:5">
      <c r="A39" s="265">
        <v>2010401</v>
      </c>
      <c r="B39" s="269" t="s">
        <v>100</v>
      </c>
      <c r="C39" s="267">
        <v>530</v>
      </c>
      <c r="D39" s="267">
        <v>524</v>
      </c>
      <c r="E39" s="268">
        <f t="shared" si="0"/>
        <v>101.145038167939</v>
      </c>
    </row>
    <row r="40" ht="15" spans="1:5">
      <c r="A40" s="265">
        <v>2010402</v>
      </c>
      <c r="B40" s="270" t="s">
        <v>101</v>
      </c>
      <c r="C40" s="267"/>
      <c r="D40" s="267"/>
      <c r="E40" s="268">
        <f t="shared" si="0"/>
        <v>0</v>
      </c>
    </row>
    <row r="41" ht="15" spans="1:5">
      <c r="A41" s="265">
        <v>2010403</v>
      </c>
      <c r="B41" s="273" t="s">
        <v>102</v>
      </c>
      <c r="C41" s="267"/>
      <c r="D41" s="267"/>
      <c r="E41" s="268">
        <f t="shared" si="0"/>
        <v>0</v>
      </c>
    </row>
    <row r="42" ht="15" spans="1:5">
      <c r="A42" s="265">
        <v>2010404</v>
      </c>
      <c r="B42" s="273" t="s">
        <v>123</v>
      </c>
      <c r="C42" s="267"/>
      <c r="D42" s="267"/>
      <c r="E42" s="268">
        <f t="shared" si="0"/>
        <v>0</v>
      </c>
    </row>
    <row r="43" ht="15" spans="1:5">
      <c r="A43" s="265">
        <v>2010405</v>
      </c>
      <c r="B43" s="273" t="s">
        <v>124</v>
      </c>
      <c r="C43" s="267"/>
      <c r="D43" s="267"/>
      <c r="E43" s="268">
        <f t="shared" si="0"/>
        <v>0</v>
      </c>
    </row>
    <row r="44" ht="15" spans="1:5">
      <c r="A44" s="265">
        <v>2010406</v>
      </c>
      <c r="B44" s="273" t="s">
        <v>125</v>
      </c>
      <c r="C44" s="267"/>
      <c r="D44" s="267"/>
      <c r="E44" s="268">
        <f t="shared" si="0"/>
        <v>0</v>
      </c>
    </row>
    <row r="45" ht="15" spans="1:5">
      <c r="A45" s="265">
        <v>2010407</v>
      </c>
      <c r="B45" s="273" t="s">
        <v>126</v>
      </c>
      <c r="C45" s="267"/>
      <c r="D45" s="267"/>
      <c r="E45" s="268">
        <f t="shared" si="0"/>
        <v>0</v>
      </c>
    </row>
    <row r="46" ht="15" spans="1:5">
      <c r="A46" s="265">
        <v>2010408</v>
      </c>
      <c r="B46" s="273" t="s">
        <v>127</v>
      </c>
      <c r="C46" s="267"/>
      <c r="D46" s="267"/>
      <c r="E46" s="268">
        <f t="shared" si="0"/>
        <v>0</v>
      </c>
    </row>
    <row r="47" ht="15" spans="1:5">
      <c r="A47" s="265">
        <v>2010450</v>
      </c>
      <c r="B47" s="271" t="s">
        <v>109</v>
      </c>
      <c r="C47" s="267"/>
      <c r="D47" s="267"/>
      <c r="E47" s="268">
        <f t="shared" si="0"/>
        <v>0</v>
      </c>
    </row>
    <row r="48" ht="15" spans="1:5">
      <c r="A48" s="265">
        <v>2010499</v>
      </c>
      <c r="B48" s="269" t="s">
        <v>128</v>
      </c>
      <c r="C48" s="267">
        <v>470</v>
      </c>
      <c r="D48" s="267">
        <v>471</v>
      </c>
      <c r="E48" s="268">
        <f t="shared" si="0"/>
        <v>99.7876857749469</v>
      </c>
    </row>
    <row r="49" ht="15" spans="1:5">
      <c r="A49" s="265">
        <v>20105</v>
      </c>
      <c r="B49" s="266" t="s">
        <v>129</v>
      </c>
      <c r="C49" s="267">
        <v>420</v>
      </c>
      <c r="D49" s="267">
        <v>391</v>
      </c>
      <c r="E49" s="268">
        <f t="shared" si="0"/>
        <v>107.416879795396</v>
      </c>
    </row>
    <row r="50" ht="15" spans="1:5">
      <c r="A50" s="265">
        <v>2010501</v>
      </c>
      <c r="B50" s="269" t="s">
        <v>100</v>
      </c>
      <c r="C50" s="267">
        <v>192</v>
      </c>
      <c r="D50" s="267">
        <v>185</v>
      </c>
      <c r="E50" s="268">
        <f t="shared" si="0"/>
        <v>103.783783783784</v>
      </c>
    </row>
    <row r="51" ht="15" spans="1:5">
      <c r="A51" s="265">
        <v>2010502</v>
      </c>
      <c r="B51" s="269" t="s">
        <v>101</v>
      </c>
      <c r="C51" s="267"/>
      <c r="D51" s="267">
        <v>3</v>
      </c>
      <c r="E51" s="268">
        <f t="shared" si="0"/>
        <v>-100</v>
      </c>
    </row>
    <row r="52" ht="15" spans="1:5">
      <c r="A52" s="265">
        <v>2010503</v>
      </c>
      <c r="B52" s="270" t="s">
        <v>102</v>
      </c>
      <c r="C52" s="267"/>
      <c r="D52" s="267"/>
      <c r="E52" s="268">
        <f t="shared" si="0"/>
        <v>0</v>
      </c>
    </row>
    <row r="53" ht="15" spans="1:5">
      <c r="A53" s="265">
        <v>2010504</v>
      </c>
      <c r="B53" s="271" t="s">
        <v>130</v>
      </c>
      <c r="C53" s="267"/>
      <c r="D53" s="267"/>
      <c r="E53" s="268">
        <f t="shared" si="0"/>
        <v>0</v>
      </c>
    </row>
    <row r="54" ht="15" spans="1:5">
      <c r="A54" s="265">
        <v>2010505</v>
      </c>
      <c r="B54" s="269" t="s">
        <v>131</v>
      </c>
      <c r="C54" s="267">
        <v>65</v>
      </c>
      <c r="D54" s="267">
        <v>6</v>
      </c>
      <c r="E54" s="268">
        <f t="shared" si="0"/>
        <v>1083.33333333333</v>
      </c>
    </row>
    <row r="55" ht="15" spans="1:5">
      <c r="A55" s="265">
        <v>2010506</v>
      </c>
      <c r="B55" s="272" t="s">
        <v>132</v>
      </c>
      <c r="C55" s="267"/>
      <c r="D55" s="267"/>
      <c r="E55" s="268">
        <f t="shared" si="0"/>
        <v>0</v>
      </c>
    </row>
    <row r="56" ht="15" spans="1:5">
      <c r="A56" s="265">
        <v>2010507</v>
      </c>
      <c r="B56" s="269" t="s">
        <v>133</v>
      </c>
      <c r="C56" s="267">
        <v>73</v>
      </c>
      <c r="D56" s="267">
        <v>21</v>
      </c>
      <c r="E56" s="268">
        <f t="shared" si="0"/>
        <v>347.619047619048</v>
      </c>
    </row>
    <row r="57" ht="15" spans="1:5">
      <c r="A57" s="265">
        <v>2010508</v>
      </c>
      <c r="B57" s="269" t="s">
        <v>134</v>
      </c>
      <c r="C57" s="267">
        <v>33</v>
      </c>
      <c r="D57" s="267">
        <v>9</v>
      </c>
      <c r="E57" s="268">
        <f t="shared" si="0"/>
        <v>366.666666666667</v>
      </c>
    </row>
    <row r="58" ht="15" spans="1:5">
      <c r="A58" s="265">
        <v>2010550</v>
      </c>
      <c r="B58" s="272" t="s">
        <v>109</v>
      </c>
      <c r="C58" s="267"/>
      <c r="D58" s="267"/>
      <c r="E58" s="268">
        <f t="shared" si="0"/>
        <v>0</v>
      </c>
    </row>
    <row r="59" ht="15" spans="1:5">
      <c r="A59" s="265">
        <v>2010599</v>
      </c>
      <c r="B59" s="269" t="s">
        <v>135</v>
      </c>
      <c r="C59" s="267">
        <v>57</v>
      </c>
      <c r="D59" s="267">
        <v>167</v>
      </c>
      <c r="E59" s="268">
        <f t="shared" si="0"/>
        <v>34.1317365269461</v>
      </c>
    </row>
    <row r="60" ht="15" spans="1:5">
      <c r="A60" s="265">
        <v>20106</v>
      </c>
      <c r="B60" s="266" t="s">
        <v>136</v>
      </c>
      <c r="C60" s="267">
        <v>860</v>
      </c>
      <c r="D60" s="267">
        <v>1020</v>
      </c>
      <c r="E60" s="268">
        <f t="shared" si="0"/>
        <v>84.3137254901961</v>
      </c>
    </row>
    <row r="61" ht="15" spans="1:5">
      <c r="A61" s="265">
        <v>2010601</v>
      </c>
      <c r="B61" s="269" t="s">
        <v>100</v>
      </c>
      <c r="C61" s="267">
        <v>355</v>
      </c>
      <c r="D61" s="267">
        <v>362</v>
      </c>
      <c r="E61" s="268">
        <f t="shared" si="0"/>
        <v>98.0662983425414</v>
      </c>
    </row>
    <row r="62" ht="15" spans="1:5">
      <c r="A62" s="265">
        <v>2010602</v>
      </c>
      <c r="B62" s="269" t="s">
        <v>101</v>
      </c>
      <c r="C62" s="267"/>
      <c r="D62" s="267">
        <v>30</v>
      </c>
      <c r="E62" s="268">
        <f t="shared" si="0"/>
        <v>-100</v>
      </c>
    </row>
    <row r="63" ht="15" spans="1:5">
      <c r="A63" s="265">
        <v>2010603</v>
      </c>
      <c r="B63" s="272" t="s">
        <v>102</v>
      </c>
      <c r="C63" s="267"/>
      <c r="D63" s="267"/>
      <c r="E63" s="268">
        <f t="shared" si="0"/>
        <v>0</v>
      </c>
    </row>
    <row r="64" ht="15" spans="1:5">
      <c r="A64" s="265">
        <v>2010604</v>
      </c>
      <c r="B64" s="269" t="s">
        <v>137</v>
      </c>
      <c r="C64" s="267"/>
      <c r="D64" s="267">
        <v>21</v>
      </c>
      <c r="E64" s="268">
        <f t="shared" si="0"/>
        <v>-100</v>
      </c>
    </row>
    <row r="65" ht="15" spans="1:5">
      <c r="A65" s="265">
        <v>2010605</v>
      </c>
      <c r="B65" s="270" t="s">
        <v>138</v>
      </c>
      <c r="C65" s="267"/>
      <c r="D65" s="267"/>
      <c r="E65" s="268">
        <f t="shared" si="0"/>
        <v>0</v>
      </c>
    </row>
    <row r="66" ht="15" spans="1:5">
      <c r="A66" s="265">
        <v>2010606</v>
      </c>
      <c r="B66" s="271" t="s">
        <v>139</v>
      </c>
      <c r="C66" s="267"/>
      <c r="D66" s="267"/>
      <c r="E66" s="268">
        <f t="shared" si="0"/>
        <v>0</v>
      </c>
    </row>
    <row r="67" ht="15" spans="1:5">
      <c r="A67" s="265">
        <v>2010607</v>
      </c>
      <c r="B67" s="269" t="s">
        <v>140</v>
      </c>
      <c r="C67" s="267">
        <v>121</v>
      </c>
      <c r="D67" s="267">
        <v>8</v>
      </c>
      <c r="E67" s="268">
        <f t="shared" si="0"/>
        <v>1512.5</v>
      </c>
    </row>
    <row r="68" ht="15" spans="1:5">
      <c r="A68" s="265">
        <v>2010608</v>
      </c>
      <c r="B68" s="269" t="s">
        <v>141</v>
      </c>
      <c r="C68" s="267">
        <v>186</v>
      </c>
      <c r="D68" s="267">
        <v>319</v>
      </c>
      <c r="E68" s="268">
        <f t="shared" si="0"/>
        <v>58.307210031348</v>
      </c>
    </row>
    <row r="69" ht="15" spans="1:5">
      <c r="A69" s="265">
        <v>2010650</v>
      </c>
      <c r="B69" s="272" t="s">
        <v>109</v>
      </c>
      <c r="C69" s="267"/>
      <c r="D69" s="267"/>
      <c r="E69" s="268">
        <f t="shared" ref="E69:E132" si="1">IF(C69=0,IF(D69=0,0,-100),IF(D69=0,100,C69/D69*100))</f>
        <v>0</v>
      </c>
    </row>
    <row r="70" ht="15" spans="1:5">
      <c r="A70" s="265">
        <v>2010699</v>
      </c>
      <c r="B70" s="269" t="s">
        <v>142</v>
      </c>
      <c r="C70" s="267">
        <v>198</v>
      </c>
      <c r="D70" s="267">
        <v>280</v>
      </c>
      <c r="E70" s="268">
        <f t="shared" si="1"/>
        <v>70.7142857142857</v>
      </c>
    </row>
    <row r="71" ht="15" spans="1:5">
      <c r="A71" s="265">
        <v>20107</v>
      </c>
      <c r="B71" s="266" t="s">
        <v>143</v>
      </c>
      <c r="C71" s="267">
        <v>1206</v>
      </c>
      <c r="D71" s="267">
        <v>1500</v>
      </c>
      <c r="E71" s="268">
        <f t="shared" si="1"/>
        <v>80.4</v>
      </c>
    </row>
    <row r="72" ht="15" spans="1:5">
      <c r="A72" s="265">
        <v>2010701</v>
      </c>
      <c r="B72" s="269" t="s">
        <v>100</v>
      </c>
      <c r="C72" s="267">
        <v>1165</v>
      </c>
      <c r="D72" s="267">
        <v>1458</v>
      </c>
      <c r="E72" s="268">
        <f t="shared" si="1"/>
        <v>79.9039780521262</v>
      </c>
    </row>
    <row r="73" ht="15" spans="1:5">
      <c r="A73" s="265">
        <v>2010702</v>
      </c>
      <c r="B73" s="270" t="s">
        <v>101</v>
      </c>
      <c r="C73" s="267"/>
      <c r="D73" s="267"/>
      <c r="E73" s="268">
        <f t="shared" si="1"/>
        <v>0</v>
      </c>
    </row>
    <row r="74" ht="15" spans="1:5">
      <c r="A74" s="265">
        <v>2010703</v>
      </c>
      <c r="B74" s="273" t="s">
        <v>102</v>
      </c>
      <c r="C74" s="267"/>
      <c r="D74" s="267"/>
      <c r="E74" s="268">
        <f t="shared" si="1"/>
        <v>0</v>
      </c>
    </row>
    <row r="75" ht="15" spans="1:5">
      <c r="A75" s="265">
        <v>2010709</v>
      </c>
      <c r="B75" s="273" t="s">
        <v>140</v>
      </c>
      <c r="C75" s="267"/>
      <c r="D75" s="267"/>
      <c r="E75" s="268">
        <f t="shared" si="1"/>
        <v>0</v>
      </c>
    </row>
    <row r="76" ht="15" spans="1:5">
      <c r="A76" s="265">
        <v>2010710</v>
      </c>
      <c r="B76" s="273" t="s">
        <v>144</v>
      </c>
      <c r="C76" s="267"/>
      <c r="D76" s="267"/>
      <c r="E76" s="268">
        <f t="shared" si="1"/>
        <v>0</v>
      </c>
    </row>
    <row r="77" ht="15" spans="1:5">
      <c r="A77" s="265">
        <v>2010750</v>
      </c>
      <c r="B77" s="271" t="s">
        <v>109</v>
      </c>
      <c r="C77" s="267"/>
      <c r="D77" s="267"/>
      <c r="E77" s="268">
        <f t="shared" si="1"/>
        <v>0</v>
      </c>
    </row>
    <row r="78" ht="15" spans="1:5">
      <c r="A78" s="265">
        <v>2010799</v>
      </c>
      <c r="B78" s="269" t="s">
        <v>145</v>
      </c>
      <c r="C78" s="267">
        <v>41</v>
      </c>
      <c r="D78" s="267">
        <v>42</v>
      </c>
      <c r="E78" s="268">
        <f t="shared" si="1"/>
        <v>97.6190476190476</v>
      </c>
    </row>
    <row r="79" ht="15" spans="1:5">
      <c r="A79" s="265">
        <v>20108</v>
      </c>
      <c r="B79" s="266" t="s">
        <v>146</v>
      </c>
      <c r="C79" s="267">
        <v>361</v>
      </c>
      <c r="D79" s="267">
        <v>350</v>
      </c>
      <c r="E79" s="268">
        <f t="shared" si="1"/>
        <v>103.142857142857</v>
      </c>
    </row>
    <row r="80" ht="15" spans="1:5">
      <c r="A80" s="265">
        <v>2010801</v>
      </c>
      <c r="B80" s="269" t="s">
        <v>100</v>
      </c>
      <c r="C80" s="267">
        <v>295</v>
      </c>
      <c r="D80" s="267">
        <v>279</v>
      </c>
      <c r="E80" s="268">
        <f t="shared" si="1"/>
        <v>105.73476702509</v>
      </c>
    </row>
    <row r="81" ht="15" spans="1:5">
      <c r="A81" s="265">
        <v>2010802</v>
      </c>
      <c r="B81" s="270" t="s">
        <v>101</v>
      </c>
      <c r="C81" s="267"/>
      <c r="D81" s="267"/>
      <c r="E81" s="268">
        <f t="shared" si="1"/>
        <v>0</v>
      </c>
    </row>
    <row r="82" ht="15" spans="1:5">
      <c r="A82" s="265">
        <v>2010803</v>
      </c>
      <c r="B82" s="271" t="s">
        <v>102</v>
      </c>
      <c r="C82" s="267"/>
      <c r="D82" s="267"/>
      <c r="E82" s="268">
        <f t="shared" si="1"/>
        <v>0</v>
      </c>
    </row>
    <row r="83" ht="15" spans="1:5">
      <c r="A83" s="265">
        <v>2010804</v>
      </c>
      <c r="B83" s="269" t="s">
        <v>147</v>
      </c>
      <c r="C83" s="267"/>
      <c r="D83" s="267">
        <v>4</v>
      </c>
      <c r="E83" s="268">
        <f t="shared" si="1"/>
        <v>-100</v>
      </c>
    </row>
    <row r="84" ht="15" spans="1:5">
      <c r="A84" s="265">
        <v>2010805</v>
      </c>
      <c r="B84" s="270" t="s">
        <v>148</v>
      </c>
      <c r="C84" s="267"/>
      <c r="D84" s="267"/>
      <c r="E84" s="268">
        <f t="shared" si="1"/>
        <v>0</v>
      </c>
    </row>
    <row r="85" ht="15" spans="1:5">
      <c r="A85" s="265">
        <v>2010806</v>
      </c>
      <c r="B85" s="273" t="s">
        <v>140</v>
      </c>
      <c r="C85" s="267"/>
      <c r="D85" s="267"/>
      <c r="E85" s="268">
        <f t="shared" si="1"/>
        <v>0</v>
      </c>
    </row>
    <row r="86" ht="15" spans="1:5">
      <c r="A86" s="265">
        <v>2010850</v>
      </c>
      <c r="B86" s="271" t="s">
        <v>109</v>
      </c>
      <c r="C86" s="267"/>
      <c r="D86" s="267"/>
      <c r="E86" s="268">
        <f t="shared" si="1"/>
        <v>0</v>
      </c>
    </row>
    <row r="87" ht="15" spans="1:5">
      <c r="A87" s="265">
        <v>2010899</v>
      </c>
      <c r="B87" s="269" t="s">
        <v>149</v>
      </c>
      <c r="C87" s="267">
        <v>66</v>
      </c>
      <c r="D87" s="267">
        <v>67</v>
      </c>
      <c r="E87" s="268">
        <f t="shared" si="1"/>
        <v>98.5074626865672</v>
      </c>
    </row>
    <row r="88" ht="15" spans="1:5">
      <c r="A88" s="265">
        <v>20109</v>
      </c>
      <c r="B88" s="274" t="s">
        <v>150</v>
      </c>
      <c r="C88" s="267">
        <v>0</v>
      </c>
      <c r="D88" s="267">
        <v>0</v>
      </c>
      <c r="E88" s="268">
        <f t="shared" si="1"/>
        <v>0</v>
      </c>
    </row>
    <row r="89" ht="15" spans="1:5">
      <c r="A89" s="265">
        <v>2010901</v>
      </c>
      <c r="B89" s="273" t="s">
        <v>100</v>
      </c>
      <c r="C89" s="267"/>
      <c r="D89" s="267"/>
      <c r="E89" s="268">
        <f t="shared" si="1"/>
        <v>0</v>
      </c>
    </row>
    <row r="90" ht="15" spans="1:5">
      <c r="A90" s="265">
        <v>2010902</v>
      </c>
      <c r="B90" s="273" t="s">
        <v>101</v>
      </c>
      <c r="C90" s="267"/>
      <c r="D90" s="267"/>
      <c r="E90" s="268">
        <f t="shared" si="1"/>
        <v>0</v>
      </c>
    </row>
    <row r="91" ht="15" spans="1:5">
      <c r="A91" s="265">
        <v>2010903</v>
      </c>
      <c r="B91" s="273" t="s">
        <v>102</v>
      </c>
      <c r="C91" s="267"/>
      <c r="D91" s="267"/>
      <c r="E91" s="268">
        <f t="shared" si="1"/>
        <v>0</v>
      </c>
    </row>
    <row r="92" ht="15" spans="1:5">
      <c r="A92" s="265">
        <v>2010905</v>
      </c>
      <c r="B92" s="273" t="s">
        <v>151</v>
      </c>
      <c r="C92" s="267"/>
      <c r="D92" s="267"/>
      <c r="E92" s="268">
        <f t="shared" si="1"/>
        <v>0</v>
      </c>
    </row>
    <row r="93" ht="15" spans="1:5">
      <c r="A93" s="265">
        <v>2010907</v>
      </c>
      <c r="B93" s="273" t="s">
        <v>152</v>
      </c>
      <c r="C93" s="267"/>
      <c r="D93" s="267"/>
      <c r="E93" s="268">
        <f t="shared" si="1"/>
        <v>0</v>
      </c>
    </row>
    <row r="94" ht="15" spans="1:5">
      <c r="A94" s="265">
        <v>2010908</v>
      </c>
      <c r="B94" s="273" t="s">
        <v>140</v>
      </c>
      <c r="C94" s="267"/>
      <c r="D94" s="267"/>
      <c r="E94" s="268">
        <f t="shared" si="1"/>
        <v>0</v>
      </c>
    </row>
    <row r="95" ht="15" spans="1:5">
      <c r="A95" s="265">
        <v>2010909</v>
      </c>
      <c r="B95" s="273" t="s">
        <v>153</v>
      </c>
      <c r="C95" s="267"/>
      <c r="D95" s="267"/>
      <c r="E95" s="268">
        <f t="shared" si="1"/>
        <v>0</v>
      </c>
    </row>
    <row r="96" ht="15" spans="1:5">
      <c r="A96" s="265">
        <v>2010910</v>
      </c>
      <c r="B96" s="273" t="s">
        <v>154</v>
      </c>
      <c r="C96" s="267"/>
      <c r="D96" s="267"/>
      <c r="E96" s="268">
        <f t="shared" si="1"/>
        <v>0</v>
      </c>
    </row>
    <row r="97" ht="15" spans="1:5">
      <c r="A97" s="265">
        <v>2010911</v>
      </c>
      <c r="B97" s="273" t="s">
        <v>155</v>
      </c>
      <c r="C97" s="267"/>
      <c r="D97" s="267"/>
      <c r="E97" s="268">
        <f t="shared" si="1"/>
        <v>0</v>
      </c>
    </row>
    <row r="98" ht="15" spans="1:5">
      <c r="A98" s="265">
        <v>2010912</v>
      </c>
      <c r="B98" s="273" t="s">
        <v>156</v>
      </c>
      <c r="C98" s="267"/>
      <c r="D98" s="267"/>
      <c r="E98" s="268">
        <f t="shared" si="1"/>
        <v>0</v>
      </c>
    </row>
    <row r="99" ht="15" spans="1:5">
      <c r="A99" s="265">
        <v>2010950</v>
      </c>
      <c r="B99" s="273" t="s">
        <v>109</v>
      </c>
      <c r="C99" s="267"/>
      <c r="D99" s="267"/>
      <c r="E99" s="268">
        <f t="shared" si="1"/>
        <v>0</v>
      </c>
    </row>
    <row r="100" ht="15" spans="1:5">
      <c r="A100" s="265">
        <v>2010999</v>
      </c>
      <c r="B100" s="271" t="s">
        <v>157</v>
      </c>
      <c r="C100" s="267"/>
      <c r="D100" s="267"/>
      <c r="E100" s="268">
        <f t="shared" si="1"/>
        <v>0</v>
      </c>
    </row>
    <row r="101" ht="15" spans="1:5">
      <c r="A101" s="265">
        <v>20111</v>
      </c>
      <c r="B101" s="266" t="s">
        <v>158</v>
      </c>
      <c r="C101" s="267">
        <v>2173</v>
      </c>
      <c r="D101" s="267">
        <v>2150</v>
      </c>
      <c r="E101" s="268">
        <f t="shared" si="1"/>
        <v>101.06976744186</v>
      </c>
    </row>
    <row r="102" ht="15" spans="1:5">
      <c r="A102" s="265">
        <v>2011101</v>
      </c>
      <c r="B102" s="269" t="s">
        <v>100</v>
      </c>
      <c r="C102" s="267">
        <v>1268</v>
      </c>
      <c r="D102" s="267">
        <v>1209</v>
      </c>
      <c r="E102" s="268">
        <f t="shared" si="1"/>
        <v>104.880066170389</v>
      </c>
    </row>
    <row r="103" ht="15" spans="1:5">
      <c r="A103" s="265">
        <v>2011102</v>
      </c>
      <c r="B103" s="269" t="s">
        <v>101</v>
      </c>
      <c r="C103" s="267"/>
      <c r="D103" s="267">
        <v>35</v>
      </c>
      <c r="E103" s="268">
        <f t="shared" si="1"/>
        <v>-100</v>
      </c>
    </row>
    <row r="104" ht="15" spans="1:5">
      <c r="A104" s="265">
        <v>2011103</v>
      </c>
      <c r="B104" s="272" t="s">
        <v>102</v>
      </c>
      <c r="C104" s="267"/>
      <c r="D104" s="267"/>
      <c r="E104" s="268">
        <f t="shared" si="1"/>
        <v>0</v>
      </c>
    </row>
    <row r="105" ht="15" spans="1:5">
      <c r="A105" s="265">
        <v>2011104</v>
      </c>
      <c r="B105" s="269" t="s">
        <v>159</v>
      </c>
      <c r="C105" s="267">
        <v>201</v>
      </c>
      <c r="D105" s="267"/>
      <c r="E105" s="268">
        <f t="shared" si="1"/>
        <v>100</v>
      </c>
    </row>
    <row r="106" ht="15" spans="1:5">
      <c r="A106" s="265">
        <v>2011105</v>
      </c>
      <c r="B106" s="272" t="s">
        <v>160</v>
      </c>
      <c r="C106" s="267"/>
      <c r="D106" s="267"/>
      <c r="E106" s="268">
        <f t="shared" si="1"/>
        <v>0</v>
      </c>
    </row>
    <row r="107" ht="15" spans="1:5">
      <c r="A107" s="265">
        <v>2011106</v>
      </c>
      <c r="B107" s="269" t="s">
        <v>161</v>
      </c>
      <c r="C107" s="267">
        <v>99</v>
      </c>
      <c r="D107" s="267"/>
      <c r="E107" s="268">
        <f t="shared" si="1"/>
        <v>100</v>
      </c>
    </row>
    <row r="108" ht="15" spans="1:5">
      <c r="A108" s="265">
        <v>2011150</v>
      </c>
      <c r="B108" s="272" t="s">
        <v>109</v>
      </c>
      <c r="C108" s="267"/>
      <c r="D108" s="267"/>
      <c r="E108" s="268">
        <f t="shared" si="1"/>
        <v>0</v>
      </c>
    </row>
    <row r="109" ht="15" spans="1:5">
      <c r="A109" s="265">
        <v>2011199</v>
      </c>
      <c r="B109" s="269" t="s">
        <v>162</v>
      </c>
      <c r="C109" s="267">
        <v>605</v>
      </c>
      <c r="D109" s="267">
        <v>906</v>
      </c>
      <c r="E109" s="268">
        <f t="shared" si="1"/>
        <v>66.7770419426049</v>
      </c>
    </row>
    <row r="110" ht="15" spans="1:5">
      <c r="A110" s="265">
        <v>20113</v>
      </c>
      <c r="B110" s="266" t="s">
        <v>163</v>
      </c>
      <c r="C110" s="267">
        <v>708</v>
      </c>
      <c r="D110" s="267">
        <v>684</v>
      </c>
      <c r="E110" s="268">
        <f t="shared" si="1"/>
        <v>103.508771929825</v>
      </c>
    </row>
    <row r="111" ht="15" spans="1:5">
      <c r="A111" s="265">
        <v>2011301</v>
      </c>
      <c r="B111" s="269" t="s">
        <v>100</v>
      </c>
      <c r="C111" s="267">
        <v>451</v>
      </c>
      <c r="D111" s="267">
        <v>432</v>
      </c>
      <c r="E111" s="268">
        <f t="shared" si="1"/>
        <v>104.398148148148</v>
      </c>
    </row>
    <row r="112" ht="15" spans="1:5">
      <c r="A112" s="265">
        <v>2011302</v>
      </c>
      <c r="B112" s="270" t="s">
        <v>101</v>
      </c>
      <c r="C112" s="267"/>
      <c r="D112" s="267"/>
      <c r="E112" s="268">
        <f t="shared" si="1"/>
        <v>0</v>
      </c>
    </row>
    <row r="113" ht="15" spans="1:5">
      <c r="A113" s="265">
        <v>2011303</v>
      </c>
      <c r="B113" s="273" t="s">
        <v>102</v>
      </c>
      <c r="C113" s="267"/>
      <c r="D113" s="267"/>
      <c r="E113" s="268">
        <f t="shared" si="1"/>
        <v>0</v>
      </c>
    </row>
    <row r="114" ht="15" spans="1:5">
      <c r="A114" s="265">
        <v>2011304</v>
      </c>
      <c r="B114" s="273" t="s">
        <v>164</v>
      </c>
      <c r="C114" s="267"/>
      <c r="D114" s="267"/>
      <c r="E114" s="268">
        <f t="shared" si="1"/>
        <v>0</v>
      </c>
    </row>
    <row r="115" ht="15" spans="1:5">
      <c r="A115" s="265">
        <v>2011305</v>
      </c>
      <c r="B115" s="273" t="s">
        <v>165</v>
      </c>
      <c r="C115" s="267"/>
      <c r="D115" s="267"/>
      <c r="E115" s="268">
        <f t="shared" si="1"/>
        <v>0</v>
      </c>
    </row>
    <row r="116" ht="15" spans="1:5">
      <c r="A116" s="265">
        <v>2011306</v>
      </c>
      <c r="B116" s="273" t="s">
        <v>166</v>
      </c>
      <c r="C116" s="267"/>
      <c r="D116" s="267"/>
      <c r="E116" s="268">
        <f t="shared" si="1"/>
        <v>0</v>
      </c>
    </row>
    <row r="117" ht="15" spans="1:5">
      <c r="A117" s="265">
        <v>2011307</v>
      </c>
      <c r="B117" s="271" t="s">
        <v>167</v>
      </c>
      <c r="C117" s="267"/>
      <c r="D117" s="267"/>
      <c r="E117" s="268">
        <f t="shared" si="1"/>
        <v>0</v>
      </c>
    </row>
    <row r="118" ht="15" spans="1:5">
      <c r="A118" s="265">
        <v>2011308</v>
      </c>
      <c r="B118" s="269" t="s">
        <v>168</v>
      </c>
      <c r="C118" s="267">
        <v>129</v>
      </c>
      <c r="D118" s="267">
        <v>127</v>
      </c>
      <c r="E118" s="268">
        <f t="shared" si="1"/>
        <v>101.574803149606</v>
      </c>
    </row>
    <row r="119" ht="15" spans="1:5">
      <c r="A119" s="265">
        <v>2011350</v>
      </c>
      <c r="B119" s="272" t="s">
        <v>109</v>
      </c>
      <c r="C119" s="267"/>
      <c r="D119" s="267"/>
      <c r="E119" s="268">
        <f t="shared" si="1"/>
        <v>0</v>
      </c>
    </row>
    <row r="120" ht="15" spans="1:5">
      <c r="A120" s="265">
        <v>2011399</v>
      </c>
      <c r="B120" s="269" t="s">
        <v>169</v>
      </c>
      <c r="C120" s="267">
        <v>128</v>
      </c>
      <c r="D120" s="267">
        <v>125</v>
      </c>
      <c r="E120" s="268">
        <f t="shared" si="1"/>
        <v>102.4</v>
      </c>
    </row>
    <row r="121" ht="15" spans="1:5">
      <c r="A121" s="265">
        <v>20114</v>
      </c>
      <c r="B121" s="274" t="s">
        <v>170</v>
      </c>
      <c r="C121" s="267">
        <v>0</v>
      </c>
      <c r="D121" s="267">
        <v>0</v>
      </c>
      <c r="E121" s="268">
        <f t="shared" si="1"/>
        <v>0</v>
      </c>
    </row>
    <row r="122" ht="15" spans="1:5">
      <c r="A122" s="265">
        <v>2011401</v>
      </c>
      <c r="B122" s="273" t="s">
        <v>100</v>
      </c>
      <c r="C122" s="267"/>
      <c r="D122" s="267"/>
      <c r="E122" s="268">
        <f t="shared" si="1"/>
        <v>0</v>
      </c>
    </row>
    <row r="123" ht="15" spans="1:5">
      <c r="A123" s="265">
        <v>2011402</v>
      </c>
      <c r="B123" s="273" t="s">
        <v>101</v>
      </c>
      <c r="C123" s="267"/>
      <c r="D123" s="267"/>
      <c r="E123" s="268">
        <f t="shared" si="1"/>
        <v>0</v>
      </c>
    </row>
    <row r="124" ht="15" spans="1:5">
      <c r="A124" s="265">
        <v>2011403</v>
      </c>
      <c r="B124" s="273" t="s">
        <v>102</v>
      </c>
      <c r="C124" s="267"/>
      <c r="D124" s="267"/>
      <c r="E124" s="268">
        <f t="shared" si="1"/>
        <v>0</v>
      </c>
    </row>
    <row r="125" ht="15" spans="1:5">
      <c r="A125" s="265">
        <v>2011404</v>
      </c>
      <c r="B125" s="273" t="s">
        <v>171</v>
      </c>
      <c r="C125" s="267"/>
      <c r="D125" s="267"/>
      <c r="E125" s="268">
        <f t="shared" si="1"/>
        <v>0</v>
      </c>
    </row>
    <row r="126" ht="15" spans="1:5">
      <c r="A126" s="265">
        <v>2011405</v>
      </c>
      <c r="B126" s="273" t="s">
        <v>172</v>
      </c>
      <c r="C126" s="267"/>
      <c r="D126" s="267"/>
      <c r="E126" s="268">
        <f t="shared" si="1"/>
        <v>0</v>
      </c>
    </row>
    <row r="127" ht="15" spans="1:5">
      <c r="A127" s="265">
        <v>2011408</v>
      </c>
      <c r="B127" s="273" t="s">
        <v>173</v>
      </c>
      <c r="C127" s="267"/>
      <c r="D127" s="267"/>
      <c r="E127" s="268">
        <f t="shared" si="1"/>
        <v>0</v>
      </c>
    </row>
    <row r="128" ht="15" spans="1:5">
      <c r="A128" s="265">
        <v>2011409</v>
      </c>
      <c r="B128" s="273" t="s">
        <v>174</v>
      </c>
      <c r="C128" s="267"/>
      <c r="D128" s="267"/>
      <c r="E128" s="268">
        <f t="shared" si="1"/>
        <v>0</v>
      </c>
    </row>
    <row r="129" ht="15" spans="1:5">
      <c r="A129" s="265">
        <v>2011410</v>
      </c>
      <c r="B129" s="273" t="s">
        <v>175</v>
      </c>
      <c r="C129" s="267"/>
      <c r="D129" s="267"/>
      <c r="E129" s="268">
        <f t="shared" si="1"/>
        <v>0</v>
      </c>
    </row>
    <row r="130" ht="15" spans="1:5">
      <c r="A130" s="265">
        <v>2011411</v>
      </c>
      <c r="B130" s="273" t="s">
        <v>176</v>
      </c>
      <c r="C130" s="267"/>
      <c r="D130" s="267"/>
      <c r="E130" s="268">
        <f t="shared" si="1"/>
        <v>0</v>
      </c>
    </row>
    <row r="131" ht="15" spans="1:5">
      <c r="A131" s="265">
        <v>2011450</v>
      </c>
      <c r="B131" s="273" t="s">
        <v>109</v>
      </c>
      <c r="C131" s="267"/>
      <c r="D131" s="267"/>
      <c r="E131" s="268">
        <f t="shared" si="1"/>
        <v>0</v>
      </c>
    </row>
    <row r="132" ht="15" spans="1:5">
      <c r="A132" s="265">
        <v>2011499</v>
      </c>
      <c r="B132" s="271" t="s">
        <v>177</v>
      </c>
      <c r="C132" s="267"/>
      <c r="D132" s="267"/>
      <c r="E132" s="268">
        <f t="shared" si="1"/>
        <v>0</v>
      </c>
    </row>
    <row r="133" ht="15" spans="1:5">
      <c r="A133" s="265">
        <v>20123</v>
      </c>
      <c r="B133" s="266" t="s">
        <v>178</v>
      </c>
      <c r="C133" s="267">
        <v>0</v>
      </c>
      <c r="D133" s="267">
        <v>40</v>
      </c>
      <c r="E133" s="268">
        <f t="shared" ref="E133:E196" si="2">IF(C133=0,IF(D133=0,0,-100),IF(D133=0,100,C133/D133*100))</f>
        <v>-100</v>
      </c>
    </row>
    <row r="134" ht="15" spans="1:5">
      <c r="A134" s="265">
        <v>2012301</v>
      </c>
      <c r="B134" s="269" t="s">
        <v>100</v>
      </c>
      <c r="C134" s="267"/>
      <c r="D134" s="267">
        <v>40</v>
      </c>
      <c r="E134" s="268">
        <f t="shared" si="2"/>
        <v>-100</v>
      </c>
    </row>
    <row r="135" ht="15" spans="1:5">
      <c r="A135" s="265">
        <v>2012302</v>
      </c>
      <c r="B135" s="270" t="s">
        <v>101</v>
      </c>
      <c r="C135" s="267"/>
      <c r="D135" s="267"/>
      <c r="E135" s="268">
        <f t="shared" si="2"/>
        <v>0</v>
      </c>
    </row>
    <row r="136" ht="15" spans="1:5">
      <c r="A136" s="265">
        <v>2012303</v>
      </c>
      <c r="B136" s="273" t="s">
        <v>102</v>
      </c>
      <c r="C136" s="267"/>
      <c r="D136" s="267"/>
      <c r="E136" s="268">
        <f t="shared" si="2"/>
        <v>0</v>
      </c>
    </row>
    <row r="137" ht="15" spans="1:5">
      <c r="A137" s="265">
        <v>2012304</v>
      </c>
      <c r="B137" s="273" t="s">
        <v>179</v>
      </c>
      <c r="C137" s="267"/>
      <c r="D137" s="267"/>
      <c r="E137" s="268">
        <f t="shared" si="2"/>
        <v>0</v>
      </c>
    </row>
    <row r="138" ht="15" spans="1:5">
      <c r="A138" s="265">
        <v>2012350</v>
      </c>
      <c r="B138" s="273" t="s">
        <v>109</v>
      </c>
      <c r="C138" s="267"/>
      <c r="D138" s="267"/>
      <c r="E138" s="268">
        <f t="shared" si="2"/>
        <v>0</v>
      </c>
    </row>
    <row r="139" ht="15" spans="1:5">
      <c r="A139" s="265">
        <v>2012399</v>
      </c>
      <c r="B139" s="273" t="s">
        <v>180</v>
      </c>
      <c r="C139" s="267"/>
      <c r="D139" s="267"/>
      <c r="E139" s="268">
        <f t="shared" si="2"/>
        <v>0</v>
      </c>
    </row>
    <row r="140" ht="15" spans="1:5">
      <c r="A140" s="265">
        <v>20125</v>
      </c>
      <c r="B140" s="275" t="s">
        <v>181</v>
      </c>
      <c r="C140" s="267">
        <v>0</v>
      </c>
      <c r="D140" s="267">
        <v>0</v>
      </c>
      <c r="E140" s="268">
        <f t="shared" si="2"/>
        <v>0</v>
      </c>
    </row>
    <row r="141" ht="15" spans="1:5">
      <c r="A141" s="265">
        <v>2012501</v>
      </c>
      <c r="B141" s="273" t="s">
        <v>100</v>
      </c>
      <c r="C141" s="267"/>
      <c r="D141" s="267"/>
      <c r="E141" s="268">
        <f t="shared" si="2"/>
        <v>0</v>
      </c>
    </row>
    <row r="142" ht="15" spans="1:5">
      <c r="A142" s="265">
        <v>2012502</v>
      </c>
      <c r="B142" s="273" t="s">
        <v>101</v>
      </c>
      <c r="C142" s="267"/>
      <c r="D142" s="267"/>
      <c r="E142" s="268">
        <f t="shared" si="2"/>
        <v>0</v>
      </c>
    </row>
    <row r="143" ht="15" spans="1:5">
      <c r="A143" s="265">
        <v>2012503</v>
      </c>
      <c r="B143" s="273" t="s">
        <v>102</v>
      </c>
      <c r="C143" s="267"/>
      <c r="D143" s="267"/>
      <c r="E143" s="268">
        <f t="shared" si="2"/>
        <v>0</v>
      </c>
    </row>
    <row r="144" ht="15" spans="1:5">
      <c r="A144" s="265">
        <v>2012504</v>
      </c>
      <c r="B144" s="273" t="s">
        <v>182</v>
      </c>
      <c r="C144" s="267"/>
      <c r="D144" s="267"/>
      <c r="E144" s="268">
        <f t="shared" si="2"/>
        <v>0</v>
      </c>
    </row>
    <row r="145" ht="15" spans="1:5">
      <c r="A145" s="265">
        <v>2012505</v>
      </c>
      <c r="B145" s="273" t="s">
        <v>183</v>
      </c>
      <c r="C145" s="267"/>
      <c r="D145" s="267"/>
      <c r="E145" s="268">
        <f t="shared" si="2"/>
        <v>0</v>
      </c>
    </row>
    <row r="146" ht="15" spans="1:5">
      <c r="A146" s="265">
        <v>2012550</v>
      </c>
      <c r="B146" s="273" t="s">
        <v>109</v>
      </c>
      <c r="C146" s="267"/>
      <c r="D146" s="267"/>
      <c r="E146" s="268">
        <f t="shared" si="2"/>
        <v>0</v>
      </c>
    </row>
    <row r="147" ht="15" spans="1:5">
      <c r="A147" s="265">
        <v>2012599</v>
      </c>
      <c r="B147" s="273" t="s">
        <v>184</v>
      </c>
      <c r="C147" s="267"/>
      <c r="D147" s="267"/>
      <c r="E147" s="268">
        <f t="shared" si="2"/>
        <v>0</v>
      </c>
    </row>
    <row r="148" ht="15" spans="1:5">
      <c r="A148" s="265">
        <v>20126</v>
      </c>
      <c r="B148" s="275" t="s">
        <v>185</v>
      </c>
      <c r="C148" s="267">
        <v>0</v>
      </c>
      <c r="D148" s="267">
        <v>0</v>
      </c>
      <c r="E148" s="268">
        <f t="shared" si="2"/>
        <v>0</v>
      </c>
    </row>
    <row r="149" ht="15" spans="1:5">
      <c r="A149" s="265">
        <v>2012601</v>
      </c>
      <c r="B149" s="273" t="s">
        <v>100</v>
      </c>
      <c r="C149" s="267"/>
      <c r="D149" s="267"/>
      <c r="E149" s="268">
        <f t="shared" si="2"/>
        <v>0</v>
      </c>
    </row>
    <row r="150" ht="15" spans="1:5">
      <c r="A150" s="265">
        <v>2012602</v>
      </c>
      <c r="B150" s="273" t="s">
        <v>101</v>
      </c>
      <c r="C150" s="267"/>
      <c r="D150" s="267"/>
      <c r="E150" s="268">
        <f t="shared" si="2"/>
        <v>0</v>
      </c>
    </row>
    <row r="151" ht="15" spans="1:5">
      <c r="A151" s="265">
        <v>2012603</v>
      </c>
      <c r="B151" s="273" t="s">
        <v>102</v>
      </c>
      <c r="C151" s="267"/>
      <c r="D151" s="267"/>
      <c r="E151" s="268">
        <f t="shared" si="2"/>
        <v>0</v>
      </c>
    </row>
    <row r="152" ht="15" spans="1:5">
      <c r="A152" s="265">
        <v>2012604</v>
      </c>
      <c r="B152" s="273" t="s">
        <v>186</v>
      </c>
      <c r="C152" s="267"/>
      <c r="D152" s="267"/>
      <c r="E152" s="268">
        <f t="shared" si="2"/>
        <v>0</v>
      </c>
    </row>
    <row r="153" ht="15" spans="1:5">
      <c r="A153" s="265">
        <v>2012699</v>
      </c>
      <c r="B153" s="271" t="s">
        <v>187</v>
      </c>
      <c r="C153" s="267"/>
      <c r="D153" s="267"/>
      <c r="E153" s="268">
        <f t="shared" si="2"/>
        <v>0</v>
      </c>
    </row>
    <row r="154" ht="15" spans="1:5">
      <c r="A154" s="265">
        <v>20128</v>
      </c>
      <c r="B154" s="266" t="s">
        <v>188</v>
      </c>
      <c r="C154" s="267">
        <v>63</v>
      </c>
      <c r="D154" s="267">
        <v>60</v>
      </c>
      <c r="E154" s="268">
        <f t="shared" si="2"/>
        <v>105</v>
      </c>
    </row>
    <row r="155" ht="15" spans="1:5">
      <c r="A155" s="265">
        <v>2012801</v>
      </c>
      <c r="B155" s="269" t="s">
        <v>100</v>
      </c>
      <c r="C155" s="267">
        <v>47</v>
      </c>
      <c r="D155" s="267">
        <v>45</v>
      </c>
      <c r="E155" s="268">
        <f t="shared" si="2"/>
        <v>104.444444444444</v>
      </c>
    </row>
    <row r="156" ht="15" spans="1:5">
      <c r="A156" s="265">
        <v>2012802</v>
      </c>
      <c r="B156" s="270" t="s">
        <v>101</v>
      </c>
      <c r="C156" s="267"/>
      <c r="D156" s="267"/>
      <c r="E156" s="268">
        <f t="shared" si="2"/>
        <v>0</v>
      </c>
    </row>
    <row r="157" ht="15" spans="1:5">
      <c r="A157" s="265">
        <v>2012803</v>
      </c>
      <c r="B157" s="273" t="s">
        <v>102</v>
      </c>
      <c r="C157" s="267"/>
      <c r="D157" s="267"/>
      <c r="E157" s="268">
        <f t="shared" si="2"/>
        <v>0</v>
      </c>
    </row>
    <row r="158" ht="15" spans="1:5">
      <c r="A158" s="265">
        <v>2012804</v>
      </c>
      <c r="B158" s="273" t="s">
        <v>114</v>
      </c>
      <c r="C158" s="267"/>
      <c r="D158" s="267"/>
      <c r="E158" s="268">
        <f t="shared" si="2"/>
        <v>0</v>
      </c>
    </row>
    <row r="159" ht="15" spans="1:5">
      <c r="A159" s="265">
        <v>2012850</v>
      </c>
      <c r="B159" s="271" t="s">
        <v>109</v>
      </c>
      <c r="C159" s="267"/>
      <c r="D159" s="267"/>
      <c r="E159" s="268">
        <f t="shared" si="2"/>
        <v>0</v>
      </c>
    </row>
    <row r="160" ht="15" spans="1:5">
      <c r="A160" s="265">
        <v>2012899</v>
      </c>
      <c r="B160" s="269" t="s">
        <v>189</v>
      </c>
      <c r="C160" s="267">
        <v>16</v>
      </c>
      <c r="D160" s="267">
        <v>15</v>
      </c>
      <c r="E160" s="268">
        <f t="shared" si="2"/>
        <v>106.666666666667</v>
      </c>
    </row>
    <row r="161" ht="15" spans="1:5">
      <c r="A161" s="265">
        <v>20129</v>
      </c>
      <c r="B161" s="266" t="s">
        <v>190</v>
      </c>
      <c r="C161" s="267">
        <v>308</v>
      </c>
      <c r="D161" s="267">
        <v>302</v>
      </c>
      <c r="E161" s="268">
        <f t="shared" si="2"/>
        <v>101.986754966887</v>
      </c>
    </row>
    <row r="162" ht="15" spans="1:5">
      <c r="A162" s="265">
        <v>2012901</v>
      </c>
      <c r="B162" s="269" t="s">
        <v>100</v>
      </c>
      <c r="C162" s="267">
        <v>205</v>
      </c>
      <c r="D162" s="267">
        <v>203</v>
      </c>
      <c r="E162" s="268">
        <f t="shared" si="2"/>
        <v>100.985221674877</v>
      </c>
    </row>
    <row r="163" ht="15" spans="1:5">
      <c r="A163" s="265">
        <v>2012902</v>
      </c>
      <c r="B163" s="269" t="s">
        <v>101</v>
      </c>
      <c r="C163" s="267"/>
      <c r="D163" s="267">
        <v>4</v>
      </c>
      <c r="E163" s="268">
        <f t="shared" si="2"/>
        <v>-100</v>
      </c>
    </row>
    <row r="164" ht="15" spans="1:5">
      <c r="A164" s="265">
        <v>2012903</v>
      </c>
      <c r="B164" s="272" t="s">
        <v>102</v>
      </c>
      <c r="C164" s="267"/>
      <c r="D164" s="267"/>
      <c r="E164" s="268">
        <f t="shared" si="2"/>
        <v>0</v>
      </c>
    </row>
    <row r="165" ht="15" spans="1:5">
      <c r="A165" s="265">
        <v>2012906</v>
      </c>
      <c r="B165" s="269" t="s">
        <v>191</v>
      </c>
      <c r="C165" s="267">
        <v>52</v>
      </c>
      <c r="D165" s="267">
        <v>48</v>
      </c>
      <c r="E165" s="268">
        <f t="shared" si="2"/>
        <v>108.333333333333</v>
      </c>
    </row>
    <row r="166" ht="15" spans="1:5">
      <c r="A166" s="265">
        <v>2012950</v>
      </c>
      <c r="B166" s="272" t="s">
        <v>109</v>
      </c>
      <c r="C166" s="267"/>
      <c r="D166" s="267"/>
      <c r="E166" s="268">
        <f t="shared" si="2"/>
        <v>0</v>
      </c>
    </row>
    <row r="167" ht="15" spans="1:5">
      <c r="A167" s="265">
        <v>2012999</v>
      </c>
      <c r="B167" s="269" t="s">
        <v>192</v>
      </c>
      <c r="C167" s="267">
        <v>51</v>
      </c>
      <c r="D167" s="267">
        <v>47</v>
      </c>
      <c r="E167" s="268">
        <f t="shared" si="2"/>
        <v>108.510638297872</v>
      </c>
    </row>
    <row r="168" ht="15" spans="1:5">
      <c r="A168" s="265">
        <v>20131</v>
      </c>
      <c r="B168" s="266" t="s">
        <v>193</v>
      </c>
      <c r="C168" s="267">
        <v>1622</v>
      </c>
      <c r="D168" s="267">
        <v>1617</v>
      </c>
      <c r="E168" s="268">
        <f t="shared" si="2"/>
        <v>100.309214594929</v>
      </c>
    </row>
    <row r="169" ht="15" spans="1:5">
      <c r="A169" s="265">
        <v>2013101</v>
      </c>
      <c r="B169" s="269" t="s">
        <v>100</v>
      </c>
      <c r="C169" s="267">
        <v>1022</v>
      </c>
      <c r="D169" s="267">
        <v>1012</v>
      </c>
      <c r="E169" s="268">
        <f t="shared" si="2"/>
        <v>100.98814229249</v>
      </c>
    </row>
    <row r="170" ht="15" spans="1:5">
      <c r="A170" s="265">
        <v>2013102</v>
      </c>
      <c r="B170" s="270" t="s">
        <v>101</v>
      </c>
      <c r="C170" s="267"/>
      <c r="D170" s="267"/>
      <c r="E170" s="268">
        <f t="shared" si="2"/>
        <v>0</v>
      </c>
    </row>
    <row r="171" ht="15" spans="1:5">
      <c r="A171" s="265">
        <v>2013103</v>
      </c>
      <c r="B171" s="273" t="s">
        <v>102</v>
      </c>
      <c r="C171" s="267"/>
      <c r="D171" s="267"/>
      <c r="E171" s="268">
        <f t="shared" si="2"/>
        <v>0</v>
      </c>
    </row>
    <row r="172" ht="15" spans="1:5">
      <c r="A172" s="265">
        <v>2013105</v>
      </c>
      <c r="B172" s="271" t="s">
        <v>194</v>
      </c>
      <c r="C172" s="267"/>
      <c r="D172" s="267"/>
      <c r="E172" s="268">
        <f t="shared" si="2"/>
        <v>0</v>
      </c>
    </row>
    <row r="173" ht="15" spans="1:5">
      <c r="A173" s="265">
        <v>2013150</v>
      </c>
      <c r="B173" s="269" t="s">
        <v>109</v>
      </c>
      <c r="C173" s="267">
        <v>90</v>
      </c>
      <c r="D173" s="267">
        <v>89</v>
      </c>
      <c r="E173" s="268">
        <f t="shared" si="2"/>
        <v>101.123595505618</v>
      </c>
    </row>
    <row r="174" ht="15" spans="1:5">
      <c r="A174" s="265">
        <v>2013199</v>
      </c>
      <c r="B174" s="269" t="s">
        <v>195</v>
      </c>
      <c r="C174" s="267">
        <v>510</v>
      </c>
      <c r="D174" s="267">
        <v>516</v>
      </c>
      <c r="E174" s="268">
        <f t="shared" si="2"/>
        <v>98.8372093023256</v>
      </c>
    </row>
    <row r="175" ht="15" spans="1:5">
      <c r="A175" s="265">
        <v>20132</v>
      </c>
      <c r="B175" s="266" t="s">
        <v>196</v>
      </c>
      <c r="C175" s="267">
        <v>754</v>
      </c>
      <c r="D175" s="267">
        <v>750</v>
      </c>
      <c r="E175" s="268">
        <f t="shared" si="2"/>
        <v>100.533333333333</v>
      </c>
    </row>
    <row r="176" ht="15" spans="1:5">
      <c r="A176" s="265">
        <v>2013201</v>
      </c>
      <c r="B176" s="269" t="s">
        <v>100</v>
      </c>
      <c r="C176" s="267">
        <v>515</v>
      </c>
      <c r="D176" s="267">
        <v>506</v>
      </c>
      <c r="E176" s="268">
        <f t="shared" si="2"/>
        <v>101.778656126482</v>
      </c>
    </row>
    <row r="177" ht="15" spans="1:5">
      <c r="A177" s="265">
        <v>2013202</v>
      </c>
      <c r="B177" s="270" t="s">
        <v>101</v>
      </c>
      <c r="C177" s="267"/>
      <c r="D177" s="267"/>
      <c r="E177" s="268">
        <f t="shared" si="2"/>
        <v>0</v>
      </c>
    </row>
    <row r="178" ht="15" spans="1:5">
      <c r="A178" s="265">
        <v>2013203</v>
      </c>
      <c r="B178" s="271" t="s">
        <v>102</v>
      </c>
      <c r="C178" s="267"/>
      <c r="D178" s="267"/>
      <c r="E178" s="268">
        <f t="shared" si="2"/>
        <v>0</v>
      </c>
    </row>
    <row r="179" ht="15" spans="1:5">
      <c r="A179" s="265">
        <v>2013204</v>
      </c>
      <c r="B179" s="269" t="s">
        <v>197</v>
      </c>
      <c r="C179" s="267">
        <v>12</v>
      </c>
      <c r="D179" s="267">
        <v>13</v>
      </c>
      <c r="E179" s="268">
        <f t="shared" si="2"/>
        <v>92.3076923076923</v>
      </c>
    </row>
    <row r="180" ht="15" spans="1:5">
      <c r="A180" s="265">
        <v>2013250</v>
      </c>
      <c r="B180" s="269" t="s">
        <v>109</v>
      </c>
      <c r="C180" s="267">
        <v>17</v>
      </c>
      <c r="D180" s="267">
        <v>18</v>
      </c>
      <c r="E180" s="268">
        <f t="shared" si="2"/>
        <v>94.4444444444444</v>
      </c>
    </row>
    <row r="181" ht="15" spans="1:5">
      <c r="A181" s="265">
        <v>2013299</v>
      </c>
      <c r="B181" s="269" t="s">
        <v>198</v>
      </c>
      <c r="C181" s="267">
        <v>210</v>
      </c>
      <c r="D181" s="267">
        <v>213</v>
      </c>
      <c r="E181" s="268">
        <f t="shared" si="2"/>
        <v>98.5915492957747</v>
      </c>
    </row>
    <row r="182" ht="15" spans="1:5">
      <c r="A182" s="265">
        <v>20133</v>
      </c>
      <c r="B182" s="266" t="s">
        <v>199</v>
      </c>
      <c r="C182" s="267">
        <v>565</v>
      </c>
      <c r="D182" s="267">
        <v>557</v>
      </c>
      <c r="E182" s="268">
        <f t="shared" si="2"/>
        <v>101.436265709156</v>
      </c>
    </row>
    <row r="183" ht="15" spans="1:5">
      <c r="A183" s="265">
        <v>2013301</v>
      </c>
      <c r="B183" s="269" t="s">
        <v>100</v>
      </c>
      <c r="C183" s="267">
        <v>145</v>
      </c>
      <c r="D183" s="267">
        <v>142</v>
      </c>
      <c r="E183" s="268">
        <f t="shared" si="2"/>
        <v>102.112676056338</v>
      </c>
    </row>
    <row r="184" ht="15" spans="1:5">
      <c r="A184" s="265">
        <v>2013302</v>
      </c>
      <c r="B184" s="270" t="s">
        <v>101</v>
      </c>
      <c r="C184" s="267"/>
      <c r="D184" s="267"/>
      <c r="E184" s="268">
        <f t="shared" si="2"/>
        <v>0</v>
      </c>
    </row>
    <row r="185" ht="15" spans="1:5">
      <c r="A185" s="265">
        <v>2013303</v>
      </c>
      <c r="B185" s="273" t="s">
        <v>102</v>
      </c>
      <c r="C185" s="267"/>
      <c r="D185" s="267"/>
      <c r="E185" s="268">
        <f t="shared" si="2"/>
        <v>0</v>
      </c>
    </row>
    <row r="186" ht="15" spans="1:5">
      <c r="A186" s="265">
        <v>2013304</v>
      </c>
      <c r="B186" s="273" t="s">
        <v>200</v>
      </c>
      <c r="C186" s="267"/>
      <c r="D186" s="267"/>
      <c r="E186" s="268">
        <f t="shared" si="2"/>
        <v>0</v>
      </c>
    </row>
    <row r="187" ht="15" spans="1:5">
      <c r="A187" s="265">
        <v>2013350</v>
      </c>
      <c r="B187" s="271" t="s">
        <v>109</v>
      </c>
      <c r="C187" s="267"/>
      <c r="D187" s="267"/>
      <c r="E187" s="268">
        <f t="shared" si="2"/>
        <v>0</v>
      </c>
    </row>
    <row r="188" ht="15" spans="1:5">
      <c r="A188" s="265">
        <v>2013399</v>
      </c>
      <c r="B188" s="269" t="s">
        <v>201</v>
      </c>
      <c r="C188" s="267">
        <v>420</v>
      </c>
      <c r="D188" s="267">
        <v>415</v>
      </c>
      <c r="E188" s="268">
        <f t="shared" si="2"/>
        <v>101.204819277108</v>
      </c>
    </row>
    <row r="189" ht="15" spans="1:5">
      <c r="A189" s="265">
        <v>20134</v>
      </c>
      <c r="B189" s="266" t="s">
        <v>202</v>
      </c>
      <c r="C189" s="267">
        <v>190</v>
      </c>
      <c r="D189" s="267">
        <v>180</v>
      </c>
      <c r="E189" s="268">
        <f t="shared" si="2"/>
        <v>105.555555555556</v>
      </c>
    </row>
    <row r="190" ht="15" spans="1:5">
      <c r="A190" s="265">
        <v>2013401</v>
      </c>
      <c r="B190" s="269" t="s">
        <v>100</v>
      </c>
      <c r="C190" s="267">
        <v>150</v>
      </c>
      <c r="D190" s="267">
        <v>145</v>
      </c>
      <c r="E190" s="268">
        <f t="shared" si="2"/>
        <v>103.448275862069</v>
      </c>
    </row>
    <row r="191" ht="15" spans="1:5">
      <c r="A191" s="265">
        <v>2013402</v>
      </c>
      <c r="B191" s="270" t="s">
        <v>101</v>
      </c>
      <c r="C191" s="267"/>
      <c r="D191" s="267"/>
      <c r="E191" s="268">
        <f t="shared" si="2"/>
        <v>0</v>
      </c>
    </row>
    <row r="192" ht="15" spans="1:5">
      <c r="A192" s="265">
        <v>2013403</v>
      </c>
      <c r="B192" s="271" t="s">
        <v>102</v>
      </c>
      <c r="C192" s="267"/>
      <c r="D192" s="267"/>
      <c r="E192" s="268">
        <f t="shared" si="2"/>
        <v>0</v>
      </c>
    </row>
    <row r="193" ht="15" spans="1:5">
      <c r="A193" s="265">
        <v>2013404</v>
      </c>
      <c r="B193" s="269" t="s">
        <v>203</v>
      </c>
      <c r="C193" s="267">
        <v>10</v>
      </c>
      <c r="D193" s="267">
        <v>9</v>
      </c>
      <c r="E193" s="268">
        <f t="shared" si="2"/>
        <v>111.111111111111</v>
      </c>
    </row>
    <row r="194" ht="15" spans="1:5">
      <c r="A194" s="265">
        <v>2013405</v>
      </c>
      <c r="B194" s="269" t="s">
        <v>204</v>
      </c>
      <c r="C194" s="267">
        <v>5</v>
      </c>
      <c r="D194" s="267">
        <v>2</v>
      </c>
      <c r="E194" s="268">
        <f t="shared" si="2"/>
        <v>250</v>
      </c>
    </row>
    <row r="195" ht="15" spans="1:5">
      <c r="A195" s="265">
        <v>2013450</v>
      </c>
      <c r="B195" s="272" t="s">
        <v>109</v>
      </c>
      <c r="C195" s="267"/>
      <c r="D195" s="267"/>
      <c r="E195" s="268">
        <f t="shared" si="2"/>
        <v>0</v>
      </c>
    </row>
    <row r="196" ht="15" spans="1:5">
      <c r="A196" s="265">
        <v>2013499</v>
      </c>
      <c r="B196" s="269" t="s">
        <v>205</v>
      </c>
      <c r="C196" s="267">
        <v>25</v>
      </c>
      <c r="D196" s="267">
        <v>24</v>
      </c>
      <c r="E196" s="268">
        <f t="shared" si="2"/>
        <v>104.166666666667</v>
      </c>
    </row>
    <row r="197" ht="15" spans="1:5">
      <c r="A197" s="265">
        <v>20135</v>
      </c>
      <c r="B197" s="274" t="s">
        <v>206</v>
      </c>
      <c r="C197" s="267">
        <v>0</v>
      </c>
      <c r="D197" s="267">
        <v>0</v>
      </c>
      <c r="E197" s="268">
        <f t="shared" ref="E197:E260" si="3">IF(C197=0,IF(D197=0,0,-100),IF(D197=0,100,C197/D197*100))</f>
        <v>0</v>
      </c>
    </row>
    <row r="198" ht="15" spans="1:5">
      <c r="A198" s="265">
        <v>2013501</v>
      </c>
      <c r="B198" s="273" t="s">
        <v>100</v>
      </c>
      <c r="C198" s="267"/>
      <c r="D198" s="267"/>
      <c r="E198" s="268">
        <f t="shared" si="3"/>
        <v>0</v>
      </c>
    </row>
    <row r="199" ht="15" spans="1:5">
      <c r="A199" s="265">
        <v>2013502</v>
      </c>
      <c r="B199" s="273" t="s">
        <v>101</v>
      </c>
      <c r="C199" s="267"/>
      <c r="D199" s="267"/>
      <c r="E199" s="268">
        <f t="shared" si="3"/>
        <v>0</v>
      </c>
    </row>
    <row r="200" ht="15" spans="1:5">
      <c r="A200" s="265">
        <v>2013503</v>
      </c>
      <c r="B200" s="273" t="s">
        <v>102</v>
      </c>
      <c r="C200" s="267"/>
      <c r="D200" s="267"/>
      <c r="E200" s="268">
        <f t="shared" si="3"/>
        <v>0</v>
      </c>
    </row>
    <row r="201" ht="15" spans="1:5">
      <c r="A201" s="265">
        <v>2013550</v>
      </c>
      <c r="B201" s="273" t="s">
        <v>109</v>
      </c>
      <c r="C201" s="267"/>
      <c r="D201" s="267"/>
      <c r="E201" s="268">
        <f t="shared" si="3"/>
        <v>0</v>
      </c>
    </row>
    <row r="202" ht="15" spans="1:5">
      <c r="A202" s="265">
        <v>2013599</v>
      </c>
      <c r="B202" s="271" t="s">
        <v>207</v>
      </c>
      <c r="C202" s="267"/>
      <c r="D202" s="267"/>
      <c r="E202" s="268">
        <f t="shared" si="3"/>
        <v>0</v>
      </c>
    </row>
    <row r="203" ht="15" spans="1:5">
      <c r="A203" s="265">
        <v>20136</v>
      </c>
      <c r="B203" s="266" t="s">
        <v>208</v>
      </c>
      <c r="C203" s="267">
        <v>246</v>
      </c>
      <c r="D203" s="267">
        <v>240</v>
      </c>
      <c r="E203" s="268">
        <f t="shared" si="3"/>
        <v>102.5</v>
      </c>
    </row>
    <row r="204" ht="15" spans="1:5">
      <c r="A204" s="265">
        <v>2013601</v>
      </c>
      <c r="B204" s="269" t="s">
        <v>100</v>
      </c>
      <c r="C204" s="267">
        <v>150</v>
      </c>
      <c r="D204" s="267">
        <v>145</v>
      </c>
      <c r="E204" s="268">
        <f t="shared" si="3"/>
        <v>103.448275862069</v>
      </c>
    </row>
    <row r="205" ht="15" spans="1:5">
      <c r="A205" s="265">
        <v>2013602</v>
      </c>
      <c r="B205" s="270" t="s">
        <v>101</v>
      </c>
      <c r="C205" s="267"/>
      <c r="D205" s="267"/>
      <c r="E205" s="268">
        <f t="shared" si="3"/>
        <v>0</v>
      </c>
    </row>
    <row r="206" ht="15" spans="1:5">
      <c r="A206" s="265">
        <v>2013603</v>
      </c>
      <c r="B206" s="273" t="s">
        <v>102</v>
      </c>
      <c r="C206" s="267"/>
      <c r="D206" s="267"/>
      <c r="E206" s="268">
        <f t="shared" si="3"/>
        <v>0</v>
      </c>
    </row>
    <row r="207" ht="15" spans="1:5">
      <c r="A207" s="265">
        <v>2013650</v>
      </c>
      <c r="B207" s="271" t="s">
        <v>109</v>
      </c>
      <c r="C207" s="267"/>
      <c r="D207" s="267"/>
      <c r="E207" s="268">
        <f t="shared" si="3"/>
        <v>0</v>
      </c>
    </row>
    <row r="208" ht="15" spans="1:5">
      <c r="A208" s="265">
        <v>2013699</v>
      </c>
      <c r="B208" s="269" t="s">
        <v>209</v>
      </c>
      <c r="C208" s="267">
        <v>96</v>
      </c>
      <c r="D208" s="267">
        <v>95</v>
      </c>
      <c r="E208" s="268">
        <f t="shared" si="3"/>
        <v>101.052631578947</v>
      </c>
    </row>
    <row r="209" ht="15" spans="1:5">
      <c r="A209" s="265">
        <v>20137</v>
      </c>
      <c r="B209" s="266" t="s">
        <v>210</v>
      </c>
      <c r="C209" s="267">
        <v>180</v>
      </c>
      <c r="D209" s="267">
        <v>174</v>
      </c>
      <c r="E209" s="268">
        <f t="shared" si="3"/>
        <v>103.448275862069</v>
      </c>
    </row>
    <row r="210" ht="15" spans="1:5">
      <c r="A210" s="265">
        <v>2013701</v>
      </c>
      <c r="B210" s="269" t="s">
        <v>100</v>
      </c>
      <c r="C210" s="267">
        <v>120</v>
      </c>
      <c r="D210" s="267">
        <v>117</v>
      </c>
      <c r="E210" s="268">
        <f t="shared" si="3"/>
        <v>102.564102564103</v>
      </c>
    </row>
    <row r="211" ht="15" spans="1:5">
      <c r="A211" s="265">
        <v>2013702</v>
      </c>
      <c r="B211" s="270" t="s">
        <v>101</v>
      </c>
      <c r="C211" s="267"/>
      <c r="D211" s="267"/>
      <c r="E211" s="268">
        <f t="shared" si="3"/>
        <v>0</v>
      </c>
    </row>
    <row r="212" ht="15" spans="1:5">
      <c r="A212" s="265">
        <v>2013703</v>
      </c>
      <c r="B212" s="273" t="s">
        <v>102</v>
      </c>
      <c r="C212" s="267"/>
      <c r="D212" s="267"/>
      <c r="E212" s="268">
        <f t="shared" si="3"/>
        <v>0</v>
      </c>
    </row>
    <row r="213" ht="15" spans="1:5">
      <c r="A213" s="265">
        <v>2013704</v>
      </c>
      <c r="B213" s="273" t="s">
        <v>211</v>
      </c>
      <c r="C213" s="267"/>
      <c r="D213" s="267"/>
      <c r="E213" s="268">
        <f t="shared" si="3"/>
        <v>0</v>
      </c>
    </row>
    <row r="214" ht="15" spans="1:5">
      <c r="A214" s="265">
        <v>2013750</v>
      </c>
      <c r="B214" s="271" t="s">
        <v>109</v>
      </c>
      <c r="C214" s="267"/>
      <c r="D214" s="267"/>
      <c r="E214" s="268">
        <f t="shared" si="3"/>
        <v>0</v>
      </c>
    </row>
    <row r="215" ht="15" spans="1:5">
      <c r="A215" s="265">
        <v>2013799</v>
      </c>
      <c r="B215" s="269" t="s">
        <v>212</v>
      </c>
      <c r="C215" s="267">
        <v>60</v>
      </c>
      <c r="D215" s="267">
        <v>57</v>
      </c>
      <c r="E215" s="268">
        <f t="shared" si="3"/>
        <v>105.263157894737</v>
      </c>
    </row>
    <row r="216" ht="15" spans="1:5">
      <c r="A216" s="265">
        <v>20138</v>
      </c>
      <c r="B216" s="266" t="s">
        <v>213</v>
      </c>
      <c r="C216" s="267">
        <v>860</v>
      </c>
      <c r="D216" s="267">
        <v>855</v>
      </c>
      <c r="E216" s="268">
        <f t="shared" si="3"/>
        <v>100.584795321637</v>
      </c>
    </row>
    <row r="217" ht="15" spans="1:5">
      <c r="A217" s="265">
        <v>2013801</v>
      </c>
      <c r="B217" s="269" t="s">
        <v>100</v>
      </c>
      <c r="C217" s="267">
        <v>650</v>
      </c>
      <c r="D217" s="267">
        <v>645</v>
      </c>
      <c r="E217" s="268">
        <f t="shared" si="3"/>
        <v>100.77519379845</v>
      </c>
    </row>
    <row r="218" ht="15" spans="1:5">
      <c r="A218" s="265">
        <v>2013802</v>
      </c>
      <c r="B218" s="270" t="s">
        <v>101</v>
      </c>
      <c r="C218" s="267"/>
      <c r="D218" s="267"/>
      <c r="E218" s="268">
        <f t="shared" si="3"/>
        <v>0</v>
      </c>
    </row>
    <row r="219" ht="15" spans="1:5">
      <c r="A219" s="265">
        <v>2013803</v>
      </c>
      <c r="B219" s="273" t="s">
        <v>102</v>
      </c>
      <c r="C219" s="267"/>
      <c r="D219" s="267"/>
      <c r="E219" s="268">
        <f t="shared" si="3"/>
        <v>0</v>
      </c>
    </row>
    <row r="220" ht="15" spans="1:5">
      <c r="A220" s="265">
        <v>2013804</v>
      </c>
      <c r="B220" s="273" t="s">
        <v>214</v>
      </c>
      <c r="C220" s="267"/>
      <c r="D220" s="267"/>
      <c r="E220" s="268">
        <f t="shared" si="3"/>
        <v>0</v>
      </c>
    </row>
    <row r="221" ht="15" spans="1:5">
      <c r="A221" s="265">
        <v>2013805</v>
      </c>
      <c r="B221" s="273" t="s">
        <v>215</v>
      </c>
      <c r="C221" s="267"/>
      <c r="D221" s="267"/>
      <c r="E221" s="268">
        <f t="shared" si="3"/>
        <v>0</v>
      </c>
    </row>
    <row r="222" ht="15" spans="1:5">
      <c r="A222" s="265">
        <v>2013808</v>
      </c>
      <c r="B222" s="271" t="s">
        <v>140</v>
      </c>
      <c r="C222" s="267"/>
      <c r="D222" s="267"/>
      <c r="E222" s="268">
        <f t="shared" si="3"/>
        <v>0</v>
      </c>
    </row>
    <row r="223" ht="15" spans="1:5">
      <c r="A223" s="265">
        <v>2013810</v>
      </c>
      <c r="B223" s="269" t="s">
        <v>216</v>
      </c>
      <c r="C223" s="267">
        <v>10</v>
      </c>
      <c r="D223" s="267">
        <v>5</v>
      </c>
      <c r="E223" s="268">
        <f t="shared" si="3"/>
        <v>200</v>
      </c>
    </row>
    <row r="224" ht="15" spans="1:5">
      <c r="A224" s="265">
        <v>2013812</v>
      </c>
      <c r="B224" s="269" t="s">
        <v>217</v>
      </c>
      <c r="C224" s="267">
        <v>30</v>
      </c>
      <c r="D224" s="267">
        <v>3</v>
      </c>
      <c r="E224" s="268">
        <f t="shared" si="3"/>
        <v>1000</v>
      </c>
    </row>
    <row r="225" ht="15" spans="1:5">
      <c r="A225" s="265">
        <v>2013813</v>
      </c>
      <c r="B225" s="270" t="s">
        <v>218</v>
      </c>
      <c r="C225" s="267"/>
      <c r="D225" s="267"/>
      <c r="E225" s="268">
        <f t="shared" si="3"/>
        <v>0</v>
      </c>
    </row>
    <row r="226" ht="15" spans="1:5">
      <c r="A226" s="265">
        <v>2013814</v>
      </c>
      <c r="B226" s="271" t="s">
        <v>219</v>
      </c>
      <c r="C226" s="267"/>
      <c r="D226" s="267"/>
      <c r="E226" s="268">
        <f t="shared" si="3"/>
        <v>0</v>
      </c>
    </row>
    <row r="227" ht="15" spans="1:5">
      <c r="A227" s="265">
        <v>2013815</v>
      </c>
      <c r="B227" s="269" t="s">
        <v>220</v>
      </c>
      <c r="C227" s="267">
        <v>15</v>
      </c>
      <c r="D227" s="267">
        <v>14</v>
      </c>
      <c r="E227" s="268">
        <f t="shared" si="3"/>
        <v>107.142857142857</v>
      </c>
    </row>
    <row r="228" ht="15" spans="1:5">
      <c r="A228" s="265">
        <v>2013816</v>
      </c>
      <c r="B228" s="269" t="s">
        <v>221</v>
      </c>
      <c r="C228" s="267">
        <v>50</v>
      </c>
      <c r="D228" s="267">
        <v>5</v>
      </c>
      <c r="E228" s="268">
        <f t="shared" si="3"/>
        <v>1000</v>
      </c>
    </row>
    <row r="229" ht="15" spans="1:5">
      <c r="A229" s="265">
        <v>2013850</v>
      </c>
      <c r="B229" s="272" t="s">
        <v>109</v>
      </c>
      <c r="C229" s="267"/>
      <c r="D229" s="267"/>
      <c r="E229" s="268">
        <f t="shared" si="3"/>
        <v>0</v>
      </c>
    </row>
    <row r="230" ht="15" spans="1:5">
      <c r="A230" s="265">
        <v>2013899</v>
      </c>
      <c r="B230" s="269" t="s">
        <v>222</v>
      </c>
      <c r="C230" s="267">
        <v>105</v>
      </c>
      <c r="D230" s="267">
        <v>183</v>
      </c>
      <c r="E230" s="268">
        <f t="shared" si="3"/>
        <v>57.3770491803279</v>
      </c>
    </row>
    <row r="231" ht="15" spans="1:5">
      <c r="A231" s="265">
        <v>20139</v>
      </c>
      <c r="B231" s="266" t="s">
        <v>223</v>
      </c>
      <c r="C231" s="267">
        <v>86</v>
      </c>
      <c r="D231" s="267">
        <v>80</v>
      </c>
      <c r="E231" s="268">
        <f t="shared" si="3"/>
        <v>107.5</v>
      </c>
    </row>
    <row r="232" ht="15" spans="1:5">
      <c r="A232" s="265">
        <v>2013901</v>
      </c>
      <c r="B232" s="269" t="s">
        <v>100</v>
      </c>
      <c r="C232" s="267">
        <v>25</v>
      </c>
      <c r="D232" s="267">
        <v>22</v>
      </c>
      <c r="E232" s="268">
        <f t="shared" si="3"/>
        <v>113.636363636364</v>
      </c>
    </row>
    <row r="233" ht="15" spans="1:5">
      <c r="A233" s="265">
        <v>2013902</v>
      </c>
      <c r="B233" s="270" t="s">
        <v>101</v>
      </c>
      <c r="C233" s="267"/>
      <c r="D233" s="267"/>
      <c r="E233" s="268">
        <f t="shared" si="3"/>
        <v>0</v>
      </c>
    </row>
    <row r="234" ht="15" spans="1:5">
      <c r="A234" s="265">
        <v>2013903</v>
      </c>
      <c r="B234" s="273" t="s">
        <v>102</v>
      </c>
      <c r="C234" s="267"/>
      <c r="D234" s="267"/>
      <c r="E234" s="268">
        <f t="shared" si="3"/>
        <v>0</v>
      </c>
    </row>
    <row r="235" ht="15" spans="1:5">
      <c r="A235" s="265">
        <v>2013904</v>
      </c>
      <c r="B235" s="273" t="s">
        <v>194</v>
      </c>
      <c r="C235" s="267"/>
      <c r="D235" s="267"/>
      <c r="E235" s="268">
        <f t="shared" si="3"/>
        <v>0</v>
      </c>
    </row>
    <row r="236" ht="15" spans="1:5">
      <c r="A236" s="265">
        <v>2013950</v>
      </c>
      <c r="B236" s="271" t="s">
        <v>109</v>
      </c>
      <c r="C236" s="267"/>
      <c r="D236" s="267"/>
      <c r="E236" s="268">
        <f t="shared" si="3"/>
        <v>0</v>
      </c>
    </row>
    <row r="237" ht="15" spans="1:5">
      <c r="A237" s="265">
        <v>2013999</v>
      </c>
      <c r="B237" s="269" t="s">
        <v>224</v>
      </c>
      <c r="C237" s="267">
        <v>61</v>
      </c>
      <c r="D237" s="267">
        <v>58</v>
      </c>
      <c r="E237" s="268">
        <f t="shared" si="3"/>
        <v>105.172413793103</v>
      </c>
    </row>
    <row r="238" ht="15" spans="1:5">
      <c r="A238" s="265">
        <v>20140</v>
      </c>
      <c r="B238" s="266" t="s">
        <v>225</v>
      </c>
      <c r="C238" s="267">
        <v>372</v>
      </c>
      <c r="D238" s="267">
        <v>360</v>
      </c>
      <c r="E238" s="268">
        <f t="shared" si="3"/>
        <v>103.333333333333</v>
      </c>
    </row>
    <row r="239" ht="15" spans="1:5">
      <c r="A239" s="265">
        <v>2014001</v>
      </c>
      <c r="B239" s="269" t="s">
        <v>100</v>
      </c>
      <c r="C239" s="267">
        <v>28</v>
      </c>
      <c r="D239" s="267">
        <v>21</v>
      </c>
      <c r="E239" s="268">
        <f t="shared" si="3"/>
        <v>133.333333333333</v>
      </c>
    </row>
    <row r="240" ht="15" spans="1:5">
      <c r="A240" s="265">
        <v>2014002</v>
      </c>
      <c r="B240" s="270" t="s">
        <v>101</v>
      </c>
      <c r="C240" s="267"/>
      <c r="D240" s="267"/>
      <c r="E240" s="268">
        <f t="shared" si="3"/>
        <v>0</v>
      </c>
    </row>
    <row r="241" ht="15" spans="1:5">
      <c r="A241" s="265">
        <v>2014003</v>
      </c>
      <c r="B241" s="271" t="s">
        <v>102</v>
      </c>
      <c r="C241" s="267"/>
      <c r="D241" s="267"/>
      <c r="E241" s="268">
        <f t="shared" si="3"/>
        <v>0</v>
      </c>
    </row>
    <row r="242" ht="15" spans="1:5">
      <c r="A242" s="265">
        <v>2014004</v>
      </c>
      <c r="B242" s="269" t="s">
        <v>226</v>
      </c>
      <c r="C242" s="267">
        <v>55</v>
      </c>
      <c r="D242" s="267">
        <v>53</v>
      </c>
      <c r="E242" s="268">
        <f t="shared" si="3"/>
        <v>103.77358490566</v>
      </c>
    </row>
    <row r="243" ht="15" spans="1:5">
      <c r="A243" s="265">
        <v>2014050</v>
      </c>
      <c r="B243" s="276" t="s">
        <v>109</v>
      </c>
      <c r="C243" s="267"/>
      <c r="D243" s="267"/>
      <c r="E243" s="268">
        <f t="shared" si="3"/>
        <v>0</v>
      </c>
    </row>
    <row r="244" ht="15" spans="1:5">
      <c r="A244" s="265">
        <v>2014099</v>
      </c>
      <c r="B244" s="269" t="s">
        <v>227</v>
      </c>
      <c r="C244" s="267">
        <v>289</v>
      </c>
      <c r="D244" s="267">
        <v>286</v>
      </c>
      <c r="E244" s="268">
        <f t="shared" si="3"/>
        <v>101.048951048951</v>
      </c>
    </row>
    <row r="245" ht="15" spans="1:5">
      <c r="A245" s="265">
        <v>20141</v>
      </c>
      <c r="B245" s="266" t="s">
        <v>228</v>
      </c>
      <c r="C245" s="267">
        <v>364</v>
      </c>
      <c r="D245" s="267">
        <v>350</v>
      </c>
      <c r="E245" s="268">
        <f t="shared" si="3"/>
        <v>104</v>
      </c>
    </row>
    <row r="246" ht="15" spans="1:5">
      <c r="A246" s="265">
        <v>2014101</v>
      </c>
      <c r="B246" s="269" t="s">
        <v>100</v>
      </c>
      <c r="C246" s="267">
        <v>151</v>
      </c>
      <c r="D246" s="267">
        <v>149</v>
      </c>
      <c r="E246" s="268">
        <f t="shared" si="3"/>
        <v>101.342281879195</v>
      </c>
    </row>
    <row r="247" ht="15" spans="1:5">
      <c r="A247" s="265">
        <v>2014102</v>
      </c>
      <c r="B247" s="270" t="s">
        <v>101</v>
      </c>
      <c r="C247" s="267"/>
      <c r="D247" s="267"/>
      <c r="E247" s="268">
        <f t="shared" si="3"/>
        <v>0</v>
      </c>
    </row>
    <row r="248" ht="15" spans="1:5">
      <c r="A248" s="265">
        <v>2014103</v>
      </c>
      <c r="B248" s="273" t="s">
        <v>102</v>
      </c>
      <c r="C248" s="267"/>
      <c r="D248" s="267"/>
      <c r="E248" s="268">
        <f t="shared" si="3"/>
        <v>0</v>
      </c>
    </row>
    <row r="249" ht="15" spans="1:5">
      <c r="A249" s="265">
        <v>2014150</v>
      </c>
      <c r="B249" s="271" t="s">
        <v>109</v>
      </c>
      <c r="C249" s="267"/>
      <c r="D249" s="267"/>
      <c r="E249" s="268">
        <f t="shared" si="3"/>
        <v>0</v>
      </c>
    </row>
    <row r="250" ht="15" spans="1:5">
      <c r="A250" s="265">
        <v>2014199</v>
      </c>
      <c r="B250" s="269" t="s">
        <v>229</v>
      </c>
      <c r="C250" s="267">
        <v>213</v>
      </c>
      <c r="D250" s="267">
        <v>201</v>
      </c>
      <c r="E250" s="268">
        <f t="shared" si="3"/>
        <v>105.970149253731</v>
      </c>
    </row>
    <row r="251" ht="15" spans="1:5">
      <c r="A251" s="265">
        <v>20199</v>
      </c>
      <c r="B251" s="266" t="s">
        <v>230</v>
      </c>
      <c r="C251" s="267">
        <v>20</v>
      </c>
      <c r="D251" s="267">
        <v>20</v>
      </c>
      <c r="E251" s="268">
        <f t="shared" si="3"/>
        <v>100</v>
      </c>
    </row>
    <row r="252" ht="15" spans="1:5">
      <c r="A252" s="265">
        <v>2019901</v>
      </c>
      <c r="B252" s="269" t="s">
        <v>231</v>
      </c>
      <c r="C252" s="267">
        <v>20</v>
      </c>
      <c r="D252" s="267">
        <v>20</v>
      </c>
      <c r="E252" s="268">
        <f t="shared" si="3"/>
        <v>100</v>
      </c>
    </row>
    <row r="253" ht="15" spans="1:5">
      <c r="A253" s="265">
        <v>2019999</v>
      </c>
      <c r="B253" s="270" t="s">
        <v>232</v>
      </c>
      <c r="C253" s="267"/>
      <c r="D253" s="267"/>
      <c r="E253" s="268">
        <f t="shared" si="3"/>
        <v>0</v>
      </c>
    </row>
    <row r="254" ht="15" spans="1:5">
      <c r="A254" s="265">
        <v>202</v>
      </c>
      <c r="B254" s="275" t="s">
        <v>233</v>
      </c>
      <c r="C254" s="267">
        <v>0</v>
      </c>
      <c r="D254" s="267">
        <v>0</v>
      </c>
      <c r="E254" s="268">
        <f t="shared" si="3"/>
        <v>0</v>
      </c>
    </row>
    <row r="255" ht="15" spans="1:5">
      <c r="A255" s="265">
        <v>20201</v>
      </c>
      <c r="B255" s="275" t="s">
        <v>234</v>
      </c>
      <c r="C255" s="267">
        <v>0</v>
      </c>
      <c r="D255" s="267">
        <v>0</v>
      </c>
      <c r="E255" s="268">
        <f t="shared" si="3"/>
        <v>0</v>
      </c>
    </row>
    <row r="256" ht="15" spans="1:5">
      <c r="A256" s="265">
        <v>2020101</v>
      </c>
      <c r="B256" s="273" t="s">
        <v>100</v>
      </c>
      <c r="C256" s="267"/>
      <c r="D256" s="267"/>
      <c r="E256" s="268">
        <f t="shared" si="3"/>
        <v>0</v>
      </c>
    </row>
    <row r="257" ht="15" spans="1:5">
      <c r="A257" s="265">
        <v>2020102</v>
      </c>
      <c r="B257" s="273" t="s">
        <v>101</v>
      </c>
      <c r="C257" s="267"/>
      <c r="D257" s="267"/>
      <c r="E257" s="268">
        <f t="shared" si="3"/>
        <v>0</v>
      </c>
    </row>
    <row r="258" ht="15" spans="1:5">
      <c r="A258" s="265">
        <v>2020103</v>
      </c>
      <c r="B258" s="273" t="s">
        <v>102</v>
      </c>
      <c r="C258" s="267"/>
      <c r="D258" s="267"/>
      <c r="E258" s="268">
        <f t="shared" si="3"/>
        <v>0</v>
      </c>
    </row>
    <row r="259" ht="15" spans="1:5">
      <c r="A259" s="265">
        <v>2020104</v>
      </c>
      <c r="B259" s="273" t="s">
        <v>194</v>
      </c>
      <c r="C259" s="267"/>
      <c r="D259" s="267"/>
      <c r="E259" s="268">
        <f t="shared" si="3"/>
        <v>0</v>
      </c>
    </row>
    <row r="260" ht="15" spans="1:5">
      <c r="A260" s="265">
        <v>2020150</v>
      </c>
      <c r="B260" s="273" t="s">
        <v>109</v>
      </c>
      <c r="C260" s="267"/>
      <c r="D260" s="267"/>
      <c r="E260" s="268">
        <f t="shared" si="3"/>
        <v>0</v>
      </c>
    </row>
    <row r="261" ht="15" spans="1:5">
      <c r="A261" s="265">
        <v>2020199</v>
      </c>
      <c r="B261" s="273" t="s">
        <v>235</v>
      </c>
      <c r="C261" s="267"/>
      <c r="D261" s="267"/>
      <c r="E261" s="268">
        <f t="shared" ref="E261:E324" si="4">IF(C261=0,IF(D261=0,0,-100),IF(D261=0,100,C261/D261*100))</f>
        <v>0</v>
      </c>
    </row>
    <row r="262" ht="15" spans="1:5">
      <c r="A262" s="265">
        <v>20202</v>
      </c>
      <c r="B262" s="275" t="s">
        <v>236</v>
      </c>
      <c r="C262" s="267">
        <v>0</v>
      </c>
      <c r="D262" s="267">
        <v>0</v>
      </c>
      <c r="E262" s="268">
        <f t="shared" si="4"/>
        <v>0</v>
      </c>
    </row>
    <row r="263" ht="15" spans="1:5">
      <c r="A263" s="265">
        <v>2020201</v>
      </c>
      <c r="B263" s="273" t="s">
        <v>237</v>
      </c>
      <c r="C263" s="267"/>
      <c r="D263" s="267"/>
      <c r="E263" s="268">
        <f t="shared" si="4"/>
        <v>0</v>
      </c>
    </row>
    <row r="264" ht="15" spans="1:5">
      <c r="A264" s="265">
        <v>2020202</v>
      </c>
      <c r="B264" s="273" t="s">
        <v>238</v>
      </c>
      <c r="C264" s="267"/>
      <c r="D264" s="267"/>
      <c r="E264" s="268">
        <f t="shared" si="4"/>
        <v>0</v>
      </c>
    </row>
    <row r="265" ht="15" spans="1:5">
      <c r="A265" s="265">
        <v>20203</v>
      </c>
      <c r="B265" s="275" t="s">
        <v>239</v>
      </c>
      <c r="C265" s="267">
        <v>0</v>
      </c>
      <c r="D265" s="267">
        <v>0</v>
      </c>
      <c r="E265" s="268">
        <f t="shared" si="4"/>
        <v>0</v>
      </c>
    </row>
    <row r="266" ht="15" spans="1:5">
      <c r="A266" s="265">
        <v>2020304</v>
      </c>
      <c r="B266" s="273" t="s">
        <v>240</v>
      </c>
      <c r="C266" s="267"/>
      <c r="D266" s="267"/>
      <c r="E266" s="268">
        <f t="shared" si="4"/>
        <v>0</v>
      </c>
    </row>
    <row r="267" ht="15" spans="1:5">
      <c r="A267" s="265">
        <v>2020306</v>
      </c>
      <c r="B267" s="273" t="s">
        <v>241</v>
      </c>
      <c r="C267" s="267"/>
      <c r="D267" s="267"/>
      <c r="E267" s="268">
        <f t="shared" si="4"/>
        <v>0</v>
      </c>
    </row>
    <row r="268" ht="15" spans="1:5">
      <c r="A268" s="265">
        <v>20204</v>
      </c>
      <c r="B268" s="275" t="s">
        <v>242</v>
      </c>
      <c r="C268" s="267">
        <v>0</v>
      </c>
      <c r="D268" s="267">
        <v>0</v>
      </c>
      <c r="E268" s="268">
        <f t="shared" si="4"/>
        <v>0</v>
      </c>
    </row>
    <row r="269" ht="15" spans="1:5">
      <c r="A269" s="265">
        <v>2020401</v>
      </c>
      <c r="B269" s="273" t="s">
        <v>243</v>
      </c>
      <c r="C269" s="267"/>
      <c r="D269" s="267"/>
      <c r="E269" s="268">
        <f t="shared" si="4"/>
        <v>0</v>
      </c>
    </row>
    <row r="270" ht="15" spans="1:5">
      <c r="A270" s="265">
        <v>2020402</v>
      </c>
      <c r="B270" s="273" t="s">
        <v>244</v>
      </c>
      <c r="C270" s="267"/>
      <c r="D270" s="267"/>
      <c r="E270" s="268">
        <f t="shared" si="4"/>
        <v>0</v>
      </c>
    </row>
    <row r="271" ht="15" spans="1:5">
      <c r="A271" s="265">
        <v>2020403</v>
      </c>
      <c r="B271" s="273" t="s">
        <v>245</v>
      </c>
      <c r="C271" s="267"/>
      <c r="D271" s="267"/>
      <c r="E271" s="268">
        <f t="shared" si="4"/>
        <v>0</v>
      </c>
    </row>
    <row r="272" ht="15" spans="1:5">
      <c r="A272" s="265">
        <v>2020404</v>
      </c>
      <c r="B272" s="273" t="s">
        <v>246</v>
      </c>
      <c r="C272" s="267"/>
      <c r="D272" s="267"/>
      <c r="E272" s="268">
        <f t="shared" si="4"/>
        <v>0</v>
      </c>
    </row>
    <row r="273" ht="15" spans="1:5">
      <c r="A273" s="265">
        <v>2020499</v>
      </c>
      <c r="B273" s="273" t="s">
        <v>247</v>
      </c>
      <c r="C273" s="267"/>
      <c r="D273" s="267"/>
      <c r="E273" s="268">
        <f t="shared" si="4"/>
        <v>0</v>
      </c>
    </row>
    <row r="274" ht="15" spans="1:5">
      <c r="A274" s="265">
        <v>20205</v>
      </c>
      <c r="B274" s="275" t="s">
        <v>248</v>
      </c>
      <c r="C274" s="267">
        <v>0</v>
      </c>
      <c r="D274" s="267">
        <v>0</v>
      </c>
      <c r="E274" s="268">
        <f t="shared" si="4"/>
        <v>0</v>
      </c>
    </row>
    <row r="275" ht="15" spans="1:5">
      <c r="A275" s="265">
        <v>2020503</v>
      </c>
      <c r="B275" s="273" t="s">
        <v>249</v>
      </c>
      <c r="C275" s="267"/>
      <c r="D275" s="267"/>
      <c r="E275" s="268">
        <f t="shared" si="4"/>
        <v>0</v>
      </c>
    </row>
    <row r="276" ht="15" spans="1:5">
      <c r="A276" s="265">
        <v>2020504</v>
      </c>
      <c r="B276" s="273" t="s">
        <v>250</v>
      </c>
      <c r="C276" s="267"/>
      <c r="D276" s="267"/>
      <c r="E276" s="268">
        <f t="shared" si="4"/>
        <v>0</v>
      </c>
    </row>
    <row r="277" ht="15" spans="1:5">
      <c r="A277" s="265">
        <v>2020505</v>
      </c>
      <c r="B277" s="273" t="s">
        <v>251</v>
      </c>
      <c r="C277" s="267"/>
      <c r="D277" s="267"/>
      <c r="E277" s="268">
        <f t="shared" si="4"/>
        <v>0</v>
      </c>
    </row>
    <row r="278" ht="15" spans="1:5">
      <c r="A278" s="265">
        <v>2020599</v>
      </c>
      <c r="B278" s="273" t="s">
        <v>252</v>
      </c>
      <c r="C278" s="267"/>
      <c r="D278" s="267"/>
      <c r="E278" s="268">
        <f t="shared" si="4"/>
        <v>0</v>
      </c>
    </row>
    <row r="279" ht="15" spans="1:5">
      <c r="A279" s="265">
        <v>20206</v>
      </c>
      <c r="B279" s="275" t="s">
        <v>253</v>
      </c>
      <c r="C279" s="267">
        <v>0</v>
      </c>
      <c r="D279" s="267">
        <v>0</v>
      </c>
      <c r="E279" s="268">
        <f t="shared" si="4"/>
        <v>0</v>
      </c>
    </row>
    <row r="280" ht="15" spans="1:5">
      <c r="A280" s="265">
        <v>2020601</v>
      </c>
      <c r="B280" s="273" t="s">
        <v>254</v>
      </c>
      <c r="C280" s="267"/>
      <c r="D280" s="267"/>
      <c r="E280" s="268">
        <f t="shared" si="4"/>
        <v>0</v>
      </c>
    </row>
    <row r="281" ht="15" spans="1:5">
      <c r="A281" s="265">
        <v>20207</v>
      </c>
      <c r="B281" s="275" t="s">
        <v>255</v>
      </c>
      <c r="C281" s="267">
        <v>0</v>
      </c>
      <c r="D281" s="267">
        <v>0</v>
      </c>
      <c r="E281" s="268">
        <f t="shared" si="4"/>
        <v>0</v>
      </c>
    </row>
    <row r="282" ht="15" spans="1:5">
      <c r="A282" s="265">
        <v>2020701</v>
      </c>
      <c r="B282" s="273" t="s">
        <v>256</v>
      </c>
      <c r="C282" s="267"/>
      <c r="D282" s="267"/>
      <c r="E282" s="268">
        <f t="shared" si="4"/>
        <v>0</v>
      </c>
    </row>
    <row r="283" ht="15" spans="1:5">
      <c r="A283" s="265">
        <v>2020702</v>
      </c>
      <c r="B283" s="273" t="s">
        <v>257</v>
      </c>
      <c r="C283" s="267"/>
      <c r="D283" s="267"/>
      <c r="E283" s="268">
        <f t="shared" si="4"/>
        <v>0</v>
      </c>
    </row>
    <row r="284" ht="15" spans="1:5">
      <c r="A284" s="265">
        <v>2020703</v>
      </c>
      <c r="B284" s="273" t="s">
        <v>258</v>
      </c>
      <c r="C284" s="267"/>
      <c r="D284" s="267"/>
      <c r="E284" s="268">
        <f t="shared" si="4"/>
        <v>0</v>
      </c>
    </row>
    <row r="285" ht="15" spans="1:5">
      <c r="A285" s="265">
        <v>2020799</v>
      </c>
      <c r="B285" s="273" t="s">
        <v>259</v>
      </c>
      <c r="C285" s="267"/>
      <c r="D285" s="267"/>
      <c r="E285" s="268">
        <f t="shared" si="4"/>
        <v>0</v>
      </c>
    </row>
    <row r="286" ht="15" spans="1:5">
      <c r="A286" s="265">
        <v>20208</v>
      </c>
      <c r="B286" s="275" t="s">
        <v>260</v>
      </c>
      <c r="C286" s="267">
        <v>0</v>
      </c>
      <c r="D286" s="267">
        <v>0</v>
      </c>
      <c r="E286" s="268">
        <f t="shared" si="4"/>
        <v>0</v>
      </c>
    </row>
    <row r="287" ht="15" spans="1:5">
      <c r="A287" s="265">
        <v>2020801</v>
      </c>
      <c r="B287" s="273" t="s">
        <v>100</v>
      </c>
      <c r="C287" s="267"/>
      <c r="D287" s="267"/>
      <c r="E287" s="268">
        <f t="shared" si="4"/>
        <v>0</v>
      </c>
    </row>
    <row r="288" ht="15" spans="1:5">
      <c r="A288" s="265">
        <v>2020802</v>
      </c>
      <c r="B288" s="273" t="s">
        <v>101</v>
      </c>
      <c r="C288" s="267"/>
      <c r="D288" s="267"/>
      <c r="E288" s="268">
        <f t="shared" si="4"/>
        <v>0</v>
      </c>
    </row>
    <row r="289" ht="15" spans="1:5">
      <c r="A289" s="265">
        <v>2020803</v>
      </c>
      <c r="B289" s="273" t="s">
        <v>102</v>
      </c>
      <c r="C289" s="267"/>
      <c r="D289" s="267"/>
      <c r="E289" s="268">
        <f t="shared" si="4"/>
        <v>0</v>
      </c>
    </row>
    <row r="290" ht="15" spans="1:5">
      <c r="A290" s="265">
        <v>2020850</v>
      </c>
      <c r="B290" s="273" t="s">
        <v>109</v>
      </c>
      <c r="C290" s="267"/>
      <c r="D290" s="267"/>
      <c r="E290" s="268">
        <f t="shared" si="4"/>
        <v>0</v>
      </c>
    </row>
    <row r="291" ht="15" spans="1:5">
      <c r="A291" s="265">
        <v>2020899</v>
      </c>
      <c r="B291" s="273" t="s">
        <v>261</v>
      </c>
      <c r="C291" s="267"/>
      <c r="D291" s="267"/>
      <c r="E291" s="268">
        <f t="shared" si="4"/>
        <v>0</v>
      </c>
    </row>
    <row r="292" ht="15" spans="1:5">
      <c r="A292" s="265">
        <v>20299</v>
      </c>
      <c r="B292" s="275" t="s">
        <v>262</v>
      </c>
      <c r="C292" s="267">
        <v>0</v>
      </c>
      <c r="D292" s="267">
        <v>0</v>
      </c>
      <c r="E292" s="268">
        <f t="shared" si="4"/>
        <v>0</v>
      </c>
    </row>
    <row r="293" ht="15" spans="1:5">
      <c r="A293" s="265">
        <v>2029999</v>
      </c>
      <c r="B293" s="273" t="s">
        <v>263</v>
      </c>
      <c r="C293" s="267"/>
      <c r="D293" s="267"/>
      <c r="E293" s="268">
        <f t="shared" si="4"/>
        <v>0</v>
      </c>
    </row>
    <row r="294" ht="15" spans="1:5">
      <c r="A294" s="265">
        <v>203</v>
      </c>
      <c r="B294" s="275" t="s">
        <v>264</v>
      </c>
      <c r="C294" s="267">
        <v>0</v>
      </c>
      <c r="D294" s="267">
        <v>0</v>
      </c>
      <c r="E294" s="268">
        <f t="shared" si="4"/>
        <v>0</v>
      </c>
    </row>
    <row r="295" ht="15" spans="1:5">
      <c r="A295" s="265">
        <v>20301</v>
      </c>
      <c r="B295" s="275" t="s">
        <v>265</v>
      </c>
      <c r="C295" s="267">
        <v>0</v>
      </c>
      <c r="D295" s="267">
        <v>0</v>
      </c>
      <c r="E295" s="268">
        <f t="shared" si="4"/>
        <v>0</v>
      </c>
    </row>
    <row r="296" ht="15" spans="1:5">
      <c r="A296" s="265">
        <v>2030101</v>
      </c>
      <c r="B296" s="273" t="s">
        <v>266</v>
      </c>
      <c r="C296" s="267"/>
      <c r="D296" s="267"/>
      <c r="E296" s="268">
        <f t="shared" si="4"/>
        <v>0</v>
      </c>
    </row>
    <row r="297" ht="15" spans="1:5">
      <c r="A297" s="265">
        <v>2030102</v>
      </c>
      <c r="B297" s="273" t="s">
        <v>267</v>
      </c>
      <c r="C297" s="267"/>
      <c r="D297" s="267"/>
      <c r="E297" s="268">
        <f t="shared" si="4"/>
        <v>0</v>
      </c>
    </row>
    <row r="298" ht="15" spans="1:5">
      <c r="A298" s="265">
        <v>2030199</v>
      </c>
      <c r="B298" s="273" t="s">
        <v>268</v>
      </c>
      <c r="C298" s="267"/>
      <c r="D298" s="267"/>
      <c r="E298" s="268">
        <f t="shared" si="4"/>
        <v>0</v>
      </c>
    </row>
    <row r="299" ht="15" spans="1:5">
      <c r="A299" s="265">
        <v>20304</v>
      </c>
      <c r="B299" s="275" t="s">
        <v>269</v>
      </c>
      <c r="C299" s="267">
        <v>0</v>
      </c>
      <c r="D299" s="267">
        <v>0</v>
      </c>
      <c r="E299" s="268">
        <f t="shared" si="4"/>
        <v>0</v>
      </c>
    </row>
    <row r="300" ht="15" spans="1:5">
      <c r="A300" s="265">
        <v>2030401</v>
      </c>
      <c r="B300" s="273" t="s">
        <v>270</v>
      </c>
      <c r="C300" s="267"/>
      <c r="D300" s="267"/>
      <c r="E300" s="268">
        <f t="shared" si="4"/>
        <v>0</v>
      </c>
    </row>
    <row r="301" ht="15" spans="1:5">
      <c r="A301" s="265">
        <v>20305</v>
      </c>
      <c r="B301" s="275" t="s">
        <v>271</v>
      </c>
      <c r="C301" s="267">
        <v>0</v>
      </c>
      <c r="D301" s="267">
        <v>0</v>
      </c>
      <c r="E301" s="268">
        <f t="shared" si="4"/>
        <v>0</v>
      </c>
    </row>
    <row r="302" ht="15" spans="1:5">
      <c r="A302" s="265">
        <v>2030501</v>
      </c>
      <c r="B302" s="273" t="s">
        <v>272</v>
      </c>
      <c r="C302" s="267"/>
      <c r="D302" s="267"/>
      <c r="E302" s="268">
        <f t="shared" si="4"/>
        <v>0</v>
      </c>
    </row>
    <row r="303" ht="15" spans="1:5">
      <c r="A303" s="265">
        <v>20306</v>
      </c>
      <c r="B303" s="275" t="s">
        <v>273</v>
      </c>
      <c r="C303" s="267">
        <v>0</v>
      </c>
      <c r="D303" s="267">
        <v>0</v>
      </c>
      <c r="E303" s="268">
        <f t="shared" si="4"/>
        <v>0</v>
      </c>
    </row>
    <row r="304" ht="15" spans="1:5">
      <c r="A304" s="265">
        <v>2030601</v>
      </c>
      <c r="B304" s="273" t="s">
        <v>274</v>
      </c>
      <c r="C304" s="267"/>
      <c r="D304" s="267"/>
      <c r="E304" s="268">
        <f t="shared" si="4"/>
        <v>0</v>
      </c>
    </row>
    <row r="305" ht="15" spans="1:5">
      <c r="A305" s="265">
        <v>2030602</v>
      </c>
      <c r="B305" s="273" t="s">
        <v>275</v>
      </c>
      <c r="C305" s="267"/>
      <c r="D305" s="267"/>
      <c r="E305" s="268">
        <f t="shared" si="4"/>
        <v>0</v>
      </c>
    </row>
    <row r="306" ht="15" spans="1:5">
      <c r="A306" s="265">
        <v>2030603</v>
      </c>
      <c r="B306" s="273" t="s">
        <v>276</v>
      </c>
      <c r="C306" s="267"/>
      <c r="D306" s="267"/>
      <c r="E306" s="268">
        <f t="shared" si="4"/>
        <v>0</v>
      </c>
    </row>
    <row r="307" ht="15" spans="1:5">
      <c r="A307" s="265">
        <v>2030604</v>
      </c>
      <c r="B307" s="273" t="s">
        <v>277</v>
      </c>
      <c r="C307" s="267"/>
      <c r="D307" s="267"/>
      <c r="E307" s="268">
        <f t="shared" si="4"/>
        <v>0</v>
      </c>
    </row>
    <row r="308" ht="15" spans="1:5">
      <c r="A308" s="265">
        <v>2030607</v>
      </c>
      <c r="B308" s="273" t="s">
        <v>278</v>
      </c>
      <c r="C308" s="267"/>
      <c r="D308" s="267"/>
      <c r="E308" s="268">
        <f t="shared" si="4"/>
        <v>0</v>
      </c>
    </row>
    <row r="309" ht="15" spans="1:5">
      <c r="A309" s="265">
        <v>2030608</v>
      </c>
      <c r="B309" s="273" t="s">
        <v>279</v>
      </c>
      <c r="C309" s="267"/>
      <c r="D309" s="267"/>
      <c r="E309" s="268">
        <f t="shared" si="4"/>
        <v>0</v>
      </c>
    </row>
    <row r="310" ht="15" spans="1:5">
      <c r="A310" s="265">
        <v>2030699</v>
      </c>
      <c r="B310" s="273" t="s">
        <v>280</v>
      </c>
      <c r="C310" s="267"/>
      <c r="D310" s="267"/>
      <c r="E310" s="268">
        <f t="shared" si="4"/>
        <v>0</v>
      </c>
    </row>
    <row r="311" ht="15" spans="1:5">
      <c r="A311" s="265">
        <v>20399</v>
      </c>
      <c r="B311" s="275" t="s">
        <v>281</v>
      </c>
      <c r="C311" s="267">
        <v>0</v>
      </c>
      <c r="D311" s="267">
        <v>0</v>
      </c>
      <c r="E311" s="268">
        <f t="shared" si="4"/>
        <v>0</v>
      </c>
    </row>
    <row r="312" ht="15" spans="1:5">
      <c r="A312" s="265">
        <v>2039999</v>
      </c>
      <c r="B312" s="271" t="s">
        <v>282</v>
      </c>
      <c r="C312" s="267"/>
      <c r="D312" s="267"/>
      <c r="E312" s="268">
        <f t="shared" si="4"/>
        <v>0</v>
      </c>
    </row>
    <row r="313" ht="15" spans="1:5">
      <c r="A313" s="265">
        <v>204</v>
      </c>
      <c r="B313" s="266" t="s">
        <v>283</v>
      </c>
      <c r="C313" s="267">
        <v>8923</v>
      </c>
      <c r="D313" s="267">
        <v>8992</v>
      </c>
      <c r="E313" s="268">
        <f t="shared" si="4"/>
        <v>99.2326512455516</v>
      </c>
    </row>
    <row r="314" ht="15" spans="1:5">
      <c r="A314" s="265">
        <v>20401</v>
      </c>
      <c r="B314" s="266" t="s">
        <v>284</v>
      </c>
      <c r="C314" s="267">
        <v>35</v>
      </c>
      <c r="D314" s="267">
        <v>39</v>
      </c>
      <c r="E314" s="268">
        <f t="shared" si="4"/>
        <v>89.7435897435898</v>
      </c>
    </row>
    <row r="315" ht="15" spans="1:5">
      <c r="A315" s="265">
        <v>2040101</v>
      </c>
      <c r="B315" s="269" t="s">
        <v>285</v>
      </c>
      <c r="C315" s="267">
        <v>35</v>
      </c>
      <c r="D315" s="267">
        <v>39</v>
      </c>
      <c r="E315" s="268">
        <f t="shared" si="4"/>
        <v>89.7435897435898</v>
      </c>
    </row>
    <row r="316" ht="15" spans="1:5">
      <c r="A316" s="265">
        <v>2040199</v>
      </c>
      <c r="B316" s="272" t="s">
        <v>286</v>
      </c>
      <c r="C316" s="267"/>
      <c r="D316" s="267"/>
      <c r="E316" s="268">
        <f t="shared" si="4"/>
        <v>0</v>
      </c>
    </row>
    <row r="317" ht="15" spans="1:5">
      <c r="A317" s="265">
        <v>20402</v>
      </c>
      <c r="B317" s="266" t="s">
        <v>287</v>
      </c>
      <c r="C317" s="267">
        <v>8071</v>
      </c>
      <c r="D317" s="267">
        <v>7833</v>
      </c>
      <c r="E317" s="268">
        <f t="shared" si="4"/>
        <v>103.038427167113</v>
      </c>
    </row>
    <row r="318" ht="15" spans="1:5">
      <c r="A318" s="265">
        <v>2040201</v>
      </c>
      <c r="B318" s="269" t="s">
        <v>100</v>
      </c>
      <c r="C318" s="267">
        <v>3749</v>
      </c>
      <c r="D318" s="267">
        <v>3526</v>
      </c>
      <c r="E318" s="268">
        <f t="shared" si="4"/>
        <v>106.3244469654</v>
      </c>
    </row>
    <row r="319" ht="15" spans="1:5">
      <c r="A319" s="265">
        <v>2040202</v>
      </c>
      <c r="B319" s="269" t="s">
        <v>101</v>
      </c>
      <c r="C319" s="267">
        <v>292</v>
      </c>
      <c r="D319" s="267">
        <v>298</v>
      </c>
      <c r="E319" s="268">
        <f t="shared" si="4"/>
        <v>97.9865771812081</v>
      </c>
    </row>
    <row r="320" ht="15" spans="1:5">
      <c r="A320" s="265">
        <v>2040203</v>
      </c>
      <c r="B320" s="270" t="s">
        <v>102</v>
      </c>
      <c r="C320" s="267"/>
      <c r="D320" s="267"/>
      <c r="E320" s="268">
        <f t="shared" si="4"/>
        <v>0</v>
      </c>
    </row>
    <row r="321" ht="15" spans="1:5">
      <c r="A321" s="265">
        <v>2040219</v>
      </c>
      <c r="B321" s="271" t="s">
        <v>140</v>
      </c>
      <c r="C321" s="267"/>
      <c r="D321" s="267"/>
      <c r="E321" s="268">
        <f t="shared" si="4"/>
        <v>0</v>
      </c>
    </row>
    <row r="322" ht="15" spans="1:5">
      <c r="A322" s="265">
        <v>2040220</v>
      </c>
      <c r="B322" s="269" t="s">
        <v>288</v>
      </c>
      <c r="C322" s="267">
        <v>89</v>
      </c>
      <c r="D322" s="267">
        <v>76</v>
      </c>
      <c r="E322" s="268">
        <f t="shared" si="4"/>
        <v>117.105263157895</v>
      </c>
    </row>
    <row r="323" ht="15" spans="1:5">
      <c r="A323" s="265">
        <v>2040221</v>
      </c>
      <c r="B323" s="272" t="s">
        <v>289</v>
      </c>
      <c r="C323" s="267"/>
      <c r="D323" s="267"/>
      <c r="E323" s="268">
        <f t="shared" si="4"/>
        <v>0</v>
      </c>
    </row>
    <row r="324" ht="15" spans="1:5">
      <c r="A324" s="265">
        <v>2040222</v>
      </c>
      <c r="B324" s="269" t="s">
        <v>290</v>
      </c>
      <c r="C324" s="267"/>
      <c r="D324" s="267">
        <v>13</v>
      </c>
      <c r="E324" s="268">
        <f t="shared" si="4"/>
        <v>-100</v>
      </c>
    </row>
    <row r="325" ht="15" spans="1:5">
      <c r="A325" s="265">
        <v>2040223</v>
      </c>
      <c r="B325" s="269" t="s">
        <v>291</v>
      </c>
      <c r="C325" s="267"/>
      <c r="D325" s="267">
        <v>33</v>
      </c>
      <c r="E325" s="268">
        <f t="shared" ref="E325:E388" si="5">IF(C325=0,IF(D325=0,0,-100),IF(D325=0,100,C325/D325*100))</f>
        <v>-100</v>
      </c>
    </row>
    <row r="326" ht="15" spans="1:5">
      <c r="A326" s="265">
        <v>2040250</v>
      </c>
      <c r="B326" s="272" t="s">
        <v>109</v>
      </c>
      <c r="C326" s="267"/>
      <c r="D326" s="267"/>
      <c r="E326" s="268">
        <f t="shared" si="5"/>
        <v>0</v>
      </c>
    </row>
    <row r="327" ht="15" spans="1:5">
      <c r="A327" s="265">
        <v>2040299</v>
      </c>
      <c r="B327" s="269" t="s">
        <v>292</v>
      </c>
      <c r="C327" s="267">
        <v>3941</v>
      </c>
      <c r="D327" s="267">
        <v>3887</v>
      </c>
      <c r="E327" s="268">
        <f t="shared" si="5"/>
        <v>101.3892462053</v>
      </c>
    </row>
    <row r="328" ht="15" spans="1:5">
      <c r="A328" s="265">
        <v>20403</v>
      </c>
      <c r="B328" s="274" t="s">
        <v>293</v>
      </c>
      <c r="C328" s="267">
        <v>0</v>
      </c>
      <c r="D328" s="267">
        <v>0</v>
      </c>
      <c r="E328" s="268">
        <f t="shared" si="5"/>
        <v>0</v>
      </c>
    </row>
    <row r="329" ht="15" spans="1:5">
      <c r="A329" s="265">
        <v>2040301</v>
      </c>
      <c r="B329" s="273" t="s">
        <v>100</v>
      </c>
      <c r="C329" s="267"/>
      <c r="D329" s="267"/>
      <c r="E329" s="268">
        <f t="shared" si="5"/>
        <v>0</v>
      </c>
    </row>
    <row r="330" ht="15" spans="1:5">
      <c r="A330" s="265">
        <v>2040302</v>
      </c>
      <c r="B330" s="273" t="s">
        <v>101</v>
      </c>
      <c r="C330" s="267"/>
      <c r="D330" s="267"/>
      <c r="E330" s="268">
        <f t="shared" si="5"/>
        <v>0</v>
      </c>
    </row>
    <row r="331" ht="15" spans="1:5">
      <c r="A331" s="265">
        <v>2040303</v>
      </c>
      <c r="B331" s="273" t="s">
        <v>102</v>
      </c>
      <c r="C331" s="267"/>
      <c r="D331" s="267"/>
      <c r="E331" s="268">
        <f t="shared" si="5"/>
        <v>0</v>
      </c>
    </row>
    <row r="332" ht="15" spans="1:5">
      <c r="A332" s="265">
        <v>2040304</v>
      </c>
      <c r="B332" s="273" t="s">
        <v>294</v>
      </c>
      <c r="C332" s="267"/>
      <c r="D332" s="267"/>
      <c r="E332" s="268">
        <f t="shared" si="5"/>
        <v>0</v>
      </c>
    </row>
    <row r="333" ht="15" spans="1:5">
      <c r="A333" s="265">
        <v>2040350</v>
      </c>
      <c r="B333" s="273" t="s">
        <v>109</v>
      </c>
      <c r="C333" s="267"/>
      <c r="D333" s="267"/>
      <c r="E333" s="268">
        <f t="shared" si="5"/>
        <v>0</v>
      </c>
    </row>
    <row r="334" ht="15" spans="1:5">
      <c r="A334" s="265">
        <v>2040399</v>
      </c>
      <c r="B334" s="273" t="s">
        <v>295</v>
      </c>
      <c r="C334" s="267"/>
      <c r="D334" s="267"/>
      <c r="E334" s="268">
        <f t="shared" si="5"/>
        <v>0</v>
      </c>
    </row>
    <row r="335" ht="15" spans="1:5">
      <c r="A335" s="265">
        <v>20404</v>
      </c>
      <c r="B335" s="275" t="s">
        <v>296</v>
      </c>
      <c r="C335" s="267">
        <v>0</v>
      </c>
      <c r="D335" s="267">
        <v>0</v>
      </c>
      <c r="E335" s="268">
        <f t="shared" si="5"/>
        <v>0</v>
      </c>
    </row>
    <row r="336" ht="15" spans="1:5">
      <c r="A336" s="265">
        <v>2040401</v>
      </c>
      <c r="B336" s="273" t="s">
        <v>100</v>
      </c>
      <c r="C336" s="267"/>
      <c r="D336" s="267"/>
      <c r="E336" s="268">
        <f t="shared" si="5"/>
        <v>0</v>
      </c>
    </row>
    <row r="337" ht="15" spans="1:5">
      <c r="A337" s="265">
        <v>2040402</v>
      </c>
      <c r="B337" s="273" t="s">
        <v>101</v>
      </c>
      <c r="C337" s="267"/>
      <c r="D337" s="267"/>
      <c r="E337" s="268">
        <f t="shared" si="5"/>
        <v>0</v>
      </c>
    </row>
    <row r="338" ht="15" spans="1:5">
      <c r="A338" s="265">
        <v>2040403</v>
      </c>
      <c r="B338" s="273" t="s">
        <v>102</v>
      </c>
      <c r="C338" s="267"/>
      <c r="D338" s="267"/>
      <c r="E338" s="268">
        <f t="shared" si="5"/>
        <v>0</v>
      </c>
    </row>
    <row r="339" ht="15" spans="1:5">
      <c r="A339" s="265">
        <v>2040409</v>
      </c>
      <c r="B339" s="273" t="s">
        <v>297</v>
      </c>
      <c r="C339" s="267"/>
      <c r="D339" s="267"/>
      <c r="E339" s="268">
        <f t="shared" si="5"/>
        <v>0</v>
      </c>
    </row>
    <row r="340" ht="15" spans="1:5">
      <c r="A340" s="265">
        <v>2040410</v>
      </c>
      <c r="B340" s="273" t="s">
        <v>298</v>
      </c>
      <c r="C340" s="267"/>
      <c r="D340" s="267"/>
      <c r="E340" s="268">
        <f t="shared" si="5"/>
        <v>0</v>
      </c>
    </row>
    <row r="341" ht="15" spans="1:5">
      <c r="A341" s="265">
        <v>2040450</v>
      </c>
      <c r="B341" s="273" t="s">
        <v>109</v>
      </c>
      <c r="C341" s="267"/>
      <c r="D341" s="267"/>
      <c r="E341" s="268">
        <f t="shared" si="5"/>
        <v>0</v>
      </c>
    </row>
    <row r="342" ht="15" spans="1:5">
      <c r="A342" s="265">
        <v>2040499</v>
      </c>
      <c r="B342" s="273" t="s">
        <v>299</v>
      </c>
      <c r="C342" s="267"/>
      <c r="D342" s="267"/>
      <c r="E342" s="268">
        <f t="shared" si="5"/>
        <v>0</v>
      </c>
    </row>
    <row r="343" ht="15" spans="1:5">
      <c r="A343" s="265">
        <v>20405</v>
      </c>
      <c r="B343" s="275" t="s">
        <v>300</v>
      </c>
      <c r="C343" s="267">
        <v>0</v>
      </c>
      <c r="D343" s="267">
        <v>0</v>
      </c>
      <c r="E343" s="268">
        <f t="shared" si="5"/>
        <v>0</v>
      </c>
    </row>
    <row r="344" ht="15" spans="1:5">
      <c r="A344" s="265">
        <v>2040501</v>
      </c>
      <c r="B344" s="273" t="s">
        <v>100</v>
      </c>
      <c r="C344" s="267"/>
      <c r="D344" s="267"/>
      <c r="E344" s="268">
        <f t="shared" si="5"/>
        <v>0</v>
      </c>
    </row>
    <row r="345" ht="15" spans="1:5">
      <c r="A345" s="265">
        <v>2040502</v>
      </c>
      <c r="B345" s="273" t="s">
        <v>101</v>
      </c>
      <c r="C345" s="267"/>
      <c r="D345" s="267"/>
      <c r="E345" s="268">
        <f t="shared" si="5"/>
        <v>0</v>
      </c>
    </row>
    <row r="346" ht="15" spans="1:5">
      <c r="A346" s="265">
        <v>2040503</v>
      </c>
      <c r="B346" s="273" t="s">
        <v>102</v>
      </c>
      <c r="C346" s="267"/>
      <c r="D346" s="267"/>
      <c r="E346" s="268">
        <f t="shared" si="5"/>
        <v>0</v>
      </c>
    </row>
    <row r="347" ht="15" spans="1:5">
      <c r="A347" s="265">
        <v>2040504</v>
      </c>
      <c r="B347" s="273" t="s">
        <v>301</v>
      </c>
      <c r="C347" s="267"/>
      <c r="D347" s="267"/>
      <c r="E347" s="268">
        <f t="shared" si="5"/>
        <v>0</v>
      </c>
    </row>
    <row r="348" ht="15" spans="1:5">
      <c r="A348" s="265">
        <v>2040505</v>
      </c>
      <c r="B348" s="273" t="s">
        <v>302</v>
      </c>
      <c r="C348" s="267"/>
      <c r="D348" s="267"/>
      <c r="E348" s="268">
        <f t="shared" si="5"/>
        <v>0</v>
      </c>
    </row>
    <row r="349" ht="15" spans="1:5">
      <c r="A349" s="265">
        <v>2040506</v>
      </c>
      <c r="B349" s="273" t="s">
        <v>303</v>
      </c>
      <c r="C349" s="267"/>
      <c r="D349" s="267"/>
      <c r="E349" s="268">
        <f t="shared" si="5"/>
        <v>0</v>
      </c>
    </row>
    <row r="350" ht="15" spans="1:5">
      <c r="A350" s="265">
        <v>2040550</v>
      </c>
      <c r="B350" s="273" t="s">
        <v>109</v>
      </c>
      <c r="C350" s="267"/>
      <c r="D350" s="267"/>
      <c r="E350" s="268">
        <f t="shared" si="5"/>
        <v>0</v>
      </c>
    </row>
    <row r="351" ht="15" spans="1:5">
      <c r="A351" s="265">
        <v>2040599</v>
      </c>
      <c r="B351" s="271" t="s">
        <v>304</v>
      </c>
      <c r="C351" s="267"/>
      <c r="D351" s="267"/>
      <c r="E351" s="268">
        <f t="shared" si="5"/>
        <v>0</v>
      </c>
    </row>
    <row r="352" ht="15" spans="1:5">
      <c r="A352" s="265">
        <v>20406</v>
      </c>
      <c r="B352" s="266" t="s">
        <v>305</v>
      </c>
      <c r="C352" s="267">
        <v>817</v>
      </c>
      <c r="D352" s="267">
        <v>800</v>
      </c>
      <c r="E352" s="268">
        <f t="shared" si="5"/>
        <v>102.125</v>
      </c>
    </row>
    <row r="353" ht="15" spans="1:5">
      <c r="A353" s="265">
        <v>2040601</v>
      </c>
      <c r="B353" s="269" t="s">
        <v>100</v>
      </c>
      <c r="C353" s="267">
        <v>519</v>
      </c>
      <c r="D353" s="267">
        <v>504</v>
      </c>
      <c r="E353" s="268">
        <f t="shared" si="5"/>
        <v>102.97619047619</v>
      </c>
    </row>
    <row r="354" ht="15" spans="1:5">
      <c r="A354" s="265">
        <v>2040602</v>
      </c>
      <c r="B354" s="270" t="s">
        <v>101</v>
      </c>
      <c r="C354" s="267"/>
      <c r="D354" s="267"/>
      <c r="E354" s="268">
        <f t="shared" si="5"/>
        <v>0</v>
      </c>
    </row>
    <row r="355" ht="15" spans="1:5">
      <c r="A355" s="265">
        <v>2040603</v>
      </c>
      <c r="B355" s="273" t="s">
        <v>102</v>
      </c>
      <c r="C355" s="267"/>
      <c r="D355" s="267"/>
      <c r="E355" s="268">
        <f t="shared" si="5"/>
        <v>0</v>
      </c>
    </row>
    <row r="356" ht="15" spans="1:5">
      <c r="A356" s="265">
        <v>2040604</v>
      </c>
      <c r="B356" s="271" t="s">
        <v>306</v>
      </c>
      <c r="C356" s="267"/>
      <c r="D356" s="267"/>
      <c r="E356" s="268">
        <f t="shared" si="5"/>
        <v>0</v>
      </c>
    </row>
    <row r="357" ht="15" spans="1:5">
      <c r="A357" s="265">
        <v>2040605</v>
      </c>
      <c r="B357" s="269" t="s">
        <v>307</v>
      </c>
      <c r="C357" s="267">
        <v>15</v>
      </c>
      <c r="D357" s="267">
        <v>15</v>
      </c>
      <c r="E357" s="268">
        <f t="shared" si="5"/>
        <v>100</v>
      </c>
    </row>
    <row r="358" ht="15" spans="1:5">
      <c r="A358" s="265">
        <v>2040606</v>
      </c>
      <c r="B358" s="272" t="s">
        <v>308</v>
      </c>
      <c r="C358" s="267"/>
      <c r="D358" s="267"/>
      <c r="E358" s="268">
        <f t="shared" si="5"/>
        <v>0</v>
      </c>
    </row>
    <row r="359" ht="15" spans="1:5">
      <c r="A359" s="265">
        <v>2040607</v>
      </c>
      <c r="B359" s="269" t="s">
        <v>309</v>
      </c>
      <c r="C359" s="267">
        <v>40</v>
      </c>
      <c r="D359" s="267">
        <v>44</v>
      </c>
      <c r="E359" s="268">
        <f t="shared" si="5"/>
        <v>90.9090909090909</v>
      </c>
    </row>
    <row r="360" ht="15" spans="1:5">
      <c r="A360" s="265">
        <v>2040608</v>
      </c>
      <c r="B360" s="272" t="s">
        <v>310</v>
      </c>
      <c r="C360" s="267"/>
      <c r="D360" s="267"/>
      <c r="E360" s="268">
        <f t="shared" si="5"/>
        <v>0</v>
      </c>
    </row>
    <row r="361" ht="15" spans="1:5">
      <c r="A361" s="265">
        <v>2040610</v>
      </c>
      <c r="B361" s="269" t="s">
        <v>311</v>
      </c>
      <c r="C361" s="267">
        <v>20</v>
      </c>
      <c r="D361" s="267">
        <v>19</v>
      </c>
      <c r="E361" s="268">
        <f t="shared" si="5"/>
        <v>105.263157894737</v>
      </c>
    </row>
    <row r="362" ht="15" spans="1:5">
      <c r="A362" s="265">
        <v>2040612</v>
      </c>
      <c r="B362" s="270" t="s">
        <v>312</v>
      </c>
      <c r="C362" s="267"/>
      <c r="D362" s="267"/>
      <c r="E362" s="268">
        <f t="shared" si="5"/>
        <v>0</v>
      </c>
    </row>
    <row r="363" ht="15" spans="1:5">
      <c r="A363" s="265">
        <v>2040613</v>
      </c>
      <c r="B363" s="273" t="s">
        <v>140</v>
      </c>
      <c r="C363" s="267"/>
      <c r="D363" s="267"/>
      <c r="E363" s="268">
        <f t="shared" si="5"/>
        <v>0</v>
      </c>
    </row>
    <row r="364" ht="15" spans="1:5">
      <c r="A364" s="265">
        <v>2040650</v>
      </c>
      <c r="B364" s="271" t="s">
        <v>109</v>
      </c>
      <c r="C364" s="267"/>
      <c r="D364" s="267"/>
      <c r="E364" s="268">
        <f t="shared" si="5"/>
        <v>0</v>
      </c>
    </row>
    <row r="365" ht="15" spans="1:5">
      <c r="A365" s="265">
        <v>2040699</v>
      </c>
      <c r="B365" s="269" t="s">
        <v>313</v>
      </c>
      <c r="C365" s="267">
        <v>223</v>
      </c>
      <c r="D365" s="267">
        <v>218</v>
      </c>
      <c r="E365" s="268">
        <f t="shared" si="5"/>
        <v>102.293577981651</v>
      </c>
    </row>
    <row r="366" ht="15" spans="1:5">
      <c r="A366" s="265">
        <v>20407</v>
      </c>
      <c r="B366" s="274" t="s">
        <v>314</v>
      </c>
      <c r="C366" s="267">
        <v>0</v>
      </c>
      <c r="D366" s="267">
        <v>0</v>
      </c>
      <c r="E366" s="268">
        <f t="shared" si="5"/>
        <v>0</v>
      </c>
    </row>
    <row r="367" ht="15" spans="1:5">
      <c r="A367" s="265">
        <v>2040701</v>
      </c>
      <c r="B367" s="273" t="s">
        <v>100</v>
      </c>
      <c r="C367" s="267"/>
      <c r="D367" s="267"/>
      <c r="E367" s="268">
        <f t="shared" si="5"/>
        <v>0</v>
      </c>
    </row>
    <row r="368" ht="15" spans="1:5">
      <c r="A368" s="265">
        <v>2040702</v>
      </c>
      <c r="B368" s="273" t="s">
        <v>101</v>
      </c>
      <c r="C368" s="267"/>
      <c r="D368" s="267"/>
      <c r="E368" s="268">
        <f t="shared" si="5"/>
        <v>0</v>
      </c>
    </row>
    <row r="369" ht="15" spans="1:5">
      <c r="A369" s="265">
        <v>2040703</v>
      </c>
      <c r="B369" s="273" t="s">
        <v>102</v>
      </c>
      <c r="C369" s="267"/>
      <c r="D369" s="267"/>
      <c r="E369" s="268">
        <f t="shared" si="5"/>
        <v>0</v>
      </c>
    </row>
    <row r="370" ht="15" spans="1:5">
      <c r="A370" s="265">
        <v>2040704</v>
      </c>
      <c r="B370" s="273" t="s">
        <v>315</v>
      </c>
      <c r="C370" s="267"/>
      <c r="D370" s="267"/>
      <c r="E370" s="268">
        <f t="shared" si="5"/>
        <v>0</v>
      </c>
    </row>
    <row r="371" ht="15" spans="1:5">
      <c r="A371" s="265">
        <v>2040705</v>
      </c>
      <c r="B371" s="273" t="s">
        <v>316</v>
      </c>
      <c r="C371" s="267"/>
      <c r="D371" s="267"/>
      <c r="E371" s="268">
        <f t="shared" si="5"/>
        <v>0</v>
      </c>
    </row>
    <row r="372" ht="15" spans="1:5">
      <c r="A372" s="265">
        <v>2040706</v>
      </c>
      <c r="B372" s="273" t="s">
        <v>317</v>
      </c>
      <c r="C372" s="267"/>
      <c r="D372" s="267"/>
      <c r="E372" s="268">
        <f t="shared" si="5"/>
        <v>0</v>
      </c>
    </row>
    <row r="373" ht="15" spans="1:5">
      <c r="A373" s="265">
        <v>2040707</v>
      </c>
      <c r="B373" s="273" t="s">
        <v>140</v>
      </c>
      <c r="C373" s="267"/>
      <c r="D373" s="267"/>
      <c r="E373" s="268">
        <f t="shared" si="5"/>
        <v>0</v>
      </c>
    </row>
    <row r="374" ht="15" spans="1:5">
      <c r="A374" s="265">
        <v>2040750</v>
      </c>
      <c r="B374" s="273" t="s">
        <v>109</v>
      </c>
      <c r="C374" s="267"/>
      <c r="D374" s="267"/>
      <c r="E374" s="268">
        <f t="shared" si="5"/>
        <v>0</v>
      </c>
    </row>
    <row r="375" ht="15" spans="1:5">
      <c r="A375" s="265">
        <v>2040799</v>
      </c>
      <c r="B375" s="273" t="s">
        <v>318</v>
      </c>
      <c r="C375" s="267"/>
      <c r="D375" s="267"/>
      <c r="E375" s="268">
        <f t="shared" si="5"/>
        <v>0</v>
      </c>
    </row>
    <row r="376" ht="15" spans="1:5">
      <c r="A376" s="265">
        <v>20408</v>
      </c>
      <c r="B376" s="275" t="s">
        <v>319</v>
      </c>
      <c r="C376" s="267">
        <v>0</v>
      </c>
      <c r="D376" s="267">
        <v>0</v>
      </c>
      <c r="E376" s="268">
        <f t="shared" si="5"/>
        <v>0</v>
      </c>
    </row>
    <row r="377" ht="15" spans="1:5">
      <c r="A377" s="265">
        <v>2040801</v>
      </c>
      <c r="B377" s="273" t="s">
        <v>100</v>
      </c>
      <c r="C377" s="267"/>
      <c r="D377" s="267"/>
      <c r="E377" s="268">
        <f t="shared" si="5"/>
        <v>0</v>
      </c>
    </row>
    <row r="378" ht="15" spans="1:5">
      <c r="A378" s="265">
        <v>2040802</v>
      </c>
      <c r="B378" s="273" t="s">
        <v>101</v>
      </c>
      <c r="C378" s="267"/>
      <c r="D378" s="267"/>
      <c r="E378" s="268">
        <f t="shared" si="5"/>
        <v>0</v>
      </c>
    </row>
    <row r="379" ht="15" spans="1:5">
      <c r="A379" s="265">
        <v>2040803</v>
      </c>
      <c r="B379" s="273" t="s">
        <v>102</v>
      </c>
      <c r="C379" s="267"/>
      <c r="D379" s="267"/>
      <c r="E379" s="268">
        <f t="shared" si="5"/>
        <v>0</v>
      </c>
    </row>
    <row r="380" ht="15" spans="1:5">
      <c r="A380" s="265">
        <v>2040804</v>
      </c>
      <c r="B380" s="273" t="s">
        <v>320</v>
      </c>
      <c r="C380" s="267"/>
      <c r="D380" s="267"/>
      <c r="E380" s="268">
        <f t="shared" si="5"/>
        <v>0</v>
      </c>
    </row>
    <row r="381" ht="15" spans="1:5">
      <c r="A381" s="265">
        <v>2040805</v>
      </c>
      <c r="B381" s="273" t="s">
        <v>321</v>
      </c>
      <c r="C381" s="267"/>
      <c r="D381" s="267"/>
      <c r="E381" s="268">
        <f t="shared" si="5"/>
        <v>0</v>
      </c>
    </row>
    <row r="382" ht="15" spans="1:5">
      <c r="A382" s="265">
        <v>2040806</v>
      </c>
      <c r="B382" s="273" t="s">
        <v>322</v>
      </c>
      <c r="C382" s="267"/>
      <c r="D382" s="267"/>
      <c r="E382" s="268">
        <f t="shared" si="5"/>
        <v>0</v>
      </c>
    </row>
    <row r="383" ht="15" spans="1:5">
      <c r="A383" s="265">
        <v>2040807</v>
      </c>
      <c r="B383" s="273" t="s">
        <v>140</v>
      </c>
      <c r="C383" s="267"/>
      <c r="D383" s="267"/>
      <c r="E383" s="268">
        <f t="shared" si="5"/>
        <v>0</v>
      </c>
    </row>
    <row r="384" ht="15" spans="1:5">
      <c r="A384" s="265">
        <v>2040850</v>
      </c>
      <c r="B384" s="273" t="s">
        <v>109</v>
      </c>
      <c r="C384" s="267"/>
      <c r="D384" s="267"/>
      <c r="E384" s="268">
        <f t="shared" si="5"/>
        <v>0</v>
      </c>
    </row>
    <row r="385" ht="15" spans="1:5">
      <c r="A385" s="265">
        <v>2040899</v>
      </c>
      <c r="B385" s="273" t="s">
        <v>323</v>
      </c>
      <c r="C385" s="267"/>
      <c r="D385" s="267"/>
      <c r="E385" s="268">
        <f t="shared" si="5"/>
        <v>0</v>
      </c>
    </row>
    <row r="386" ht="15" spans="1:5">
      <c r="A386" s="265">
        <v>20409</v>
      </c>
      <c r="B386" s="275" t="s">
        <v>324</v>
      </c>
      <c r="C386" s="267">
        <v>0</v>
      </c>
      <c r="D386" s="267">
        <v>0</v>
      </c>
      <c r="E386" s="268">
        <f t="shared" si="5"/>
        <v>0</v>
      </c>
    </row>
    <row r="387" ht="15" spans="1:5">
      <c r="A387" s="265">
        <v>2040901</v>
      </c>
      <c r="B387" s="273" t="s">
        <v>100</v>
      </c>
      <c r="C387" s="267"/>
      <c r="D387" s="267"/>
      <c r="E387" s="268">
        <f t="shared" si="5"/>
        <v>0</v>
      </c>
    </row>
    <row r="388" ht="15" spans="1:5">
      <c r="A388" s="265">
        <v>2040902</v>
      </c>
      <c r="B388" s="273" t="s">
        <v>101</v>
      </c>
      <c r="C388" s="267"/>
      <c r="D388" s="267"/>
      <c r="E388" s="268">
        <f t="shared" si="5"/>
        <v>0</v>
      </c>
    </row>
    <row r="389" ht="15" spans="1:5">
      <c r="A389" s="265">
        <v>2040903</v>
      </c>
      <c r="B389" s="273" t="s">
        <v>102</v>
      </c>
      <c r="C389" s="267"/>
      <c r="D389" s="267"/>
      <c r="E389" s="268">
        <f t="shared" ref="E389:E452" si="6">IF(C389=0,IF(D389=0,0,-100),IF(D389=0,100,C389/D389*100))</f>
        <v>0</v>
      </c>
    </row>
    <row r="390" ht="15" spans="1:5">
      <c r="A390" s="265">
        <v>2040904</v>
      </c>
      <c r="B390" s="273" t="s">
        <v>325</v>
      </c>
      <c r="C390" s="267"/>
      <c r="D390" s="267"/>
      <c r="E390" s="268">
        <f t="shared" si="6"/>
        <v>0</v>
      </c>
    </row>
    <row r="391" ht="15" spans="1:5">
      <c r="A391" s="265">
        <v>2040905</v>
      </c>
      <c r="B391" s="273" t="s">
        <v>326</v>
      </c>
      <c r="C391" s="267"/>
      <c r="D391" s="267"/>
      <c r="E391" s="268">
        <f t="shared" si="6"/>
        <v>0</v>
      </c>
    </row>
    <row r="392" ht="15" spans="1:5">
      <c r="A392" s="265">
        <v>2040950</v>
      </c>
      <c r="B392" s="273" t="s">
        <v>109</v>
      </c>
      <c r="C392" s="267"/>
      <c r="D392" s="267"/>
      <c r="E392" s="268">
        <f t="shared" si="6"/>
        <v>0</v>
      </c>
    </row>
    <row r="393" ht="15" spans="1:5">
      <c r="A393" s="265">
        <v>2040999</v>
      </c>
      <c r="B393" s="273" t="s">
        <v>327</v>
      </c>
      <c r="C393" s="267"/>
      <c r="D393" s="267"/>
      <c r="E393" s="268">
        <f t="shared" si="6"/>
        <v>0</v>
      </c>
    </row>
    <row r="394" ht="15" spans="1:5">
      <c r="A394" s="265">
        <v>20410</v>
      </c>
      <c r="B394" s="275" t="s">
        <v>328</v>
      </c>
      <c r="C394" s="267">
        <v>0</v>
      </c>
      <c r="D394" s="267">
        <v>0</v>
      </c>
      <c r="E394" s="268">
        <f t="shared" si="6"/>
        <v>0</v>
      </c>
    </row>
    <row r="395" ht="15" spans="1:5">
      <c r="A395" s="265">
        <v>2041001</v>
      </c>
      <c r="B395" s="273" t="s">
        <v>100</v>
      </c>
      <c r="C395" s="267"/>
      <c r="D395" s="267"/>
      <c r="E395" s="268">
        <f t="shared" si="6"/>
        <v>0</v>
      </c>
    </row>
    <row r="396" ht="15" spans="1:5">
      <c r="A396" s="265">
        <v>2041002</v>
      </c>
      <c r="B396" s="273" t="s">
        <v>101</v>
      </c>
      <c r="C396" s="267"/>
      <c r="D396" s="267"/>
      <c r="E396" s="268">
        <f t="shared" si="6"/>
        <v>0</v>
      </c>
    </row>
    <row r="397" ht="15" spans="1:5">
      <c r="A397" s="265">
        <v>2041006</v>
      </c>
      <c r="B397" s="273" t="s">
        <v>140</v>
      </c>
      <c r="C397" s="267"/>
      <c r="D397" s="267"/>
      <c r="E397" s="268">
        <f t="shared" si="6"/>
        <v>0</v>
      </c>
    </row>
    <row r="398" ht="15" spans="1:5">
      <c r="A398" s="265">
        <v>2041007</v>
      </c>
      <c r="B398" s="273" t="s">
        <v>329</v>
      </c>
      <c r="C398" s="267"/>
      <c r="D398" s="267"/>
      <c r="E398" s="268">
        <f t="shared" si="6"/>
        <v>0</v>
      </c>
    </row>
    <row r="399" ht="15" spans="1:5">
      <c r="A399" s="265">
        <v>2041099</v>
      </c>
      <c r="B399" s="271" t="s">
        <v>330</v>
      </c>
      <c r="C399" s="267"/>
      <c r="D399" s="267"/>
      <c r="E399" s="268">
        <f t="shared" si="6"/>
        <v>0</v>
      </c>
    </row>
    <row r="400" ht="15" spans="1:5">
      <c r="A400" s="265">
        <v>20499</v>
      </c>
      <c r="B400" s="266" t="s">
        <v>331</v>
      </c>
      <c r="C400" s="267">
        <v>0</v>
      </c>
      <c r="D400" s="267">
        <v>320</v>
      </c>
      <c r="E400" s="268">
        <f t="shared" si="6"/>
        <v>-100</v>
      </c>
    </row>
    <row r="401" ht="15" spans="1:5">
      <c r="A401" s="265">
        <v>2049902</v>
      </c>
      <c r="B401" s="269" t="s">
        <v>332</v>
      </c>
      <c r="C401" s="267"/>
      <c r="D401" s="267">
        <v>23</v>
      </c>
      <c r="E401" s="268">
        <f t="shared" si="6"/>
        <v>-100</v>
      </c>
    </row>
    <row r="402" ht="15" spans="1:5">
      <c r="A402" s="265">
        <v>2049999</v>
      </c>
      <c r="B402" s="269" t="s">
        <v>333</v>
      </c>
      <c r="C402" s="267"/>
      <c r="D402" s="267">
        <v>297</v>
      </c>
      <c r="E402" s="268">
        <f t="shared" si="6"/>
        <v>-100</v>
      </c>
    </row>
    <row r="403" ht="15" spans="1:5">
      <c r="A403" s="265">
        <v>205</v>
      </c>
      <c r="B403" s="266" t="s">
        <v>334</v>
      </c>
      <c r="C403" s="267">
        <v>123516</v>
      </c>
      <c r="D403" s="267">
        <v>118766</v>
      </c>
      <c r="E403" s="268">
        <f t="shared" si="6"/>
        <v>103.999461125238</v>
      </c>
    </row>
    <row r="404" ht="15" spans="1:5">
      <c r="A404" s="265">
        <v>20501</v>
      </c>
      <c r="B404" s="266" t="s">
        <v>335</v>
      </c>
      <c r="C404" s="267">
        <v>5049</v>
      </c>
      <c r="D404" s="267">
        <v>4761</v>
      </c>
      <c r="E404" s="268">
        <f t="shared" si="6"/>
        <v>106.049149338374</v>
      </c>
    </row>
    <row r="405" ht="15" spans="1:5">
      <c r="A405" s="265">
        <v>2050101</v>
      </c>
      <c r="B405" s="269" t="s">
        <v>100</v>
      </c>
      <c r="C405" s="267">
        <v>1463</v>
      </c>
      <c r="D405" s="267">
        <v>1366</v>
      </c>
      <c r="E405" s="268">
        <f t="shared" si="6"/>
        <v>107.10102489019</v>
      </c>
    </row>
    <row r="406" ht="15" spans="1:5">
      <c r="A406" s="265">
        <v>2050102</v>
      </c>
      <c r="B406" s="270" t="s">
        <v>101</v>
      </c>
      <c r="C406" s="267"/>
      <c r="D406" s="267"/>
      <c r="E406" s="268">
        <f t="shared" si="6"/>
        <v>0</v>
      </c>
    </row>
    <row r="407" ht="15" spans="1:5">
      <c r="A407" s="265">
        <v>2050103</v>
      </c>
      <c r="B407" s="271" t="s">
        <v>102</v>
      </c>
      <c r="C407" s="267"/>
      <c r="D407" s="267"/>
      <c r="E407" s="268">
        <f t="shared" si="6"/>
        <v>0</v>
      </c>
    </row>
    <row r="408" ht="15" spans="1:5">
      <c r="A408" s="265">
        <v>2050199</v>
      </c>
      <c r="B408" s="269" t="s">
        <v>336</v>
      </c>
      <c r="C408" s="267">
        <v>3586</v>
      </c>
      <c r="D408" s="267">
        <v>3395</v>
      </c>
      <c r="E408" s="268">
        <f t="shared" si="6"/>
        <v>105.625920471281</v>
      </c>
    </row>
    <row r="409" ht="15" spans="1:5">
      <c r="A409" s="265">
        <v>20502</v>
      </c>
      <c r="B409" s="266" t="s">
        <v>337</v>
      </c>
      <c r="C409" s="267">
        <v>110212</v>
      </c>
      <c r="D409" s="267">
        <v>106238</v>
      </c>
      <c r="E409" s="268">
        <f t="shared" si="6"/>
        <v>103.740657768407</v>
      </c>
    </row>
    <row r="410" ht="15" spans="1:5">
      <c r="A410" s="265">
        <v>2050201</v>
      </c>
      <c r="B410" s="269" t="s">
        <v>338</v>
      </c>
      <c r="C410" s="267">
        <v>7720</v>
      </c>
      <c r="D410" s="267">
        <v>6462</v>
      </c>
      <c r="E410" s="268">
        <f t="shared" si="6"/>
        <v>119.467657072114</v>
      </c>
    </row>
    <row r="411" ht="15" spans="1:5">
      <c r="A411" s="265">
        <v>2050202</v>
      </c>
      <c r="B411" s="269" t="s">
        <v>339</v>
      </c>
      <c r="C411" s="267">
        <v>48539</v>
      </c>
      <c r="D411" s="267">
        <v>47153</v>
      </c>
      <c r="E411" s="268">
        <f t="shared" si="6"/>
        <v>102.939367590609</v>
      </c>
    </row>
    <row r="412" ht="15" spans="1:5">
      <c r="A412" s="265">
        <v>2050203</v>
      </c>
      <c r="B412" s="269" t="s">
        <v>340</v>
      </c>
      <c r="C412" s="267">
        <v>36070</v>
      </c>
      <c r="D412" s="267">
        <v>35031</v>
      </c>
      <c r="E412" s="268">
        <f t="shared" si="6"/>
        <v>102.965944449202</v>
      </c>
    </row>
    <row r="413" ht="15" spans="1:5">
      <c r="A413" s="265">
        <v>2050204</v>
      </c>
      <c r="B413" s="269" t="s">
        <v>341</v>
      </c>
      <c r="C413" s="267">
        <v>17883</v>
      </c>
      <c r="D413" s="267">
        <v>17592</v>
      </c>
      <c r="E413" s="268">
        <f t="shared" si="6"/>
        <v>101.654160982265</v>
      </c>
    </row>
    <row r="414" ht="15" spans="1:5">
      <c r="A414" s="265">
        <v>2050205</v>
      </c>
      <c r="B414" s="270" t="s">
        <v>342</v>
      </c>
      <c r="C414" s="267"/>
      <c r="D414" s="267"/>
      <c r="E414" s="268">
        <f t="shared" si="6"/>
        <v>0</v>
      </c>
    </row>
    <row r="415" ht="15" spans="1:5">
      <c r="A415" s="265">
        <v>2050299</v>
      </c>
      <c r="B415" s="271" t="s">
        <v>343</v>
      </c>
      <c r="C415" s="267"/>
      <c r="D415" s="267"/>
      <c r="E415" s="268">
        <f t="shared" si="6"/>
        <v>0</v>
      </c>
    </row>
    <row r="416" ht="15" spans="1:5">
      <c r="A416" s="265">
        <v>20503</v>
      </c>
      <c r="B416" s="266" t="s">
        <v>344</v>
      </c>
      <c r="C416" s="267">
        <v>6809</v>
      </c>
      <c r="D416" s="267">
        <v>6422</v>
      </c>
      <c r="E416" s="268">
        <f t="shared" si="6"/>
        <v>106.026160074743</v>
      </c>
    </row>
    <row r="417" ht="15" spans="1:5">
      <c r="A417" s="265">
        <v>2050301</v>
      </c>
      <c r="B417" s="272" t="s">
        <v>345</v>
      </c>
      <c r="C417" s="267"/>
      <c r="D417" s="267"/>
      <c r="E417" s="268">
        <f t="shared" si="6"/>
        <v>0</v>
      </c>
    </row>
    <row r="418" ht="15" spans="1:5">
      <c r="A418" s="265">
        <v>2050302</v>
      </c>
      <c r="B418" s="269" t="s">
        <v>346</v>
      </c>
      <c r="C418" s="267">
        <v>6809</v>
      </c>
      <c r="D418" s="267">
        <v>6422</v>
      </c>
      <c r="E418" s="268">
        <f t="shared" si="6"/>
        <v>106.026160074743</v>
      </c>
    </row>
    <row r="419" ht="15" spans="1:5">
      <c r="A419" s="265">
        <v>2050303</v>
      </c>
      <c r="B419" s="270" t="s">
        <v>347</v>
      </c>
      <c r="C419" s="267"/>
      <c r="D419" s="267"/>
      <c r="E419" s="268">
        <f t="shared" si="6"/>
        <v>0</v>
      </c>
    </row>
    <row r="420" ht="15" spans="1:5">
      <c r="A420" s="265">
        <v>2050305</v>
      </c>
      <c r="B420" s="273" t="s">
        <v>348</v>
      </c>
      <c r="C420" s="267"/>
      <c r="D420" s="267"/>
      <c r="E420" s="268">
        <f t="shared" si="6"/>
        <v>0</v>
      </c>
    </row>
    <row r="421" ht="15" spans="1:5">
      <c r="A421" s="265">
        <v>2050399</v>
      </c>
      <c r="B421" s="273" t="s">
        <v>349</v>
      </c>
      <c r="C421" s="267"/>
      <c r="D421" s="267"/>
      <c r="E421" s="268">
        <f t="shared" si="6"/>
        <v>0</v>
      </c>
    </row>
    <row r="422" ht="15" spans="1:5">
      <c r="A422" s="265">
        <v>20504</v>
      </c>
      <c r="B422" s="275" t="s">
        <v>350</v>
      </c>
      <c r="C422" s="267">
        <v>0</v>
      </c>
      <c r="D422" s="267">
        <v>0</v>
      </c>
      <c r="E422" s="268">
        <f t="shared" si="6"/>
        <v>0</v>
      </c>
    </row>
    <row r="423" ht="15" spans="1:5">
      <c r="A423" s="265">
        <v>2050401</v>
      </c>
      <c r="B423" s="273" t="s">
        <v>351</v>
      </c>
      <c r="C423" s="267"/>
      <c r="D423" s="267"/>
      <c r="E423" s="268">
        <f t="shared" si="6"/>
        <v>0</v>
      </c>
    </row>
    <row r="424" ht="15" spans="1:5">
      <c r="A424" s="265">
        <v>2050402</v>
      </c>
      <c r="B424" s="273" t="s">
        <v>352</v>
      </c>
      <c r="C424" s="267"/>
      <c r="D424" s="267"/>
      <c r="E424" s="268">
        <f t="shared" si="6"/>
        <v>0</v>
      </c>
    </row>
    <row r="425" ht="15" spans="1:5">
      <c r="A425" s="265">
        <v>2050403</v>
      </c>
      <c r="B425" s="273" t="s">
        <v>353</v>
      </c>
      <c r="C425" s="267"/>
      <c r="D425" s="267"/>
      <c r="E425" s="268">
        <f t="shared" si="6"/>
        <v>0</v>
      </c>
    </row>
    <row r="426" ht="15" spans="1:5">
      <c r="A426" s="265">
        <v>2050404</v>
      </c>
      <c r="B426" s="273" t="s">
        <v>354</v>
      </c>
      <c r="C426" s="267"/>
      <c r="D426" s="267"/>
      <c r="E426" s="268">
        <f t="shared" si="6"/>
        <v>0</v>
      </c>
    </row>
    <row r="427" ht="15" spans="1:5">
      <c r="A427" s="265">
        <v>2050499</v>
      </c>
      <c r="B427" s="273" t="s">
        <v>355</v>
      </c>
      <c r="C427" s="267"/>
      <c r="D427" s="267"/>
      <c r="E427" s="268">
        <f t="shared" si="6"/>
        <v>0</v>
      </c>
    </row>
    <row r="428" ht="15" spans="1:5">
      <c r="A428" s="265">
        <v>20505</v>
      </c>
      <c r="B428" s="275" t="s">
        <v>356</v>
      </c>
      <c r="C428" s="267">
        <v>0</v>
      </c>
      <c r="D428" s="267">
        <v>0</v>
      </c>
      <c r="E428" s="268">
        <f t="shared" si="6"/>
        <v>0</v>
      </c>
    </row>
    <row r="429" ht="15" spans="1:5">
      <c r="A429" s="265">
        <v>2050501</v>
      </c>
      <c r="B429" s="273" t="s">
        <v>357</v>
      </c>
      <c r="C429" s="267"/>
      <c r="D429" s="267"/>
      <c r="E429" s="268">
        <f t="shared" si="6"/>
        <v>0</v>
      </c>
    </row>
    <row r="430" ht="15" spans="1:5">
      <c r="A430" s="265">
        <v>2050502</v>
      </c>
      <c r="B430" s="273" t="s">
        <v>358</v>
      </c>
      <c r="C430" s="267"/>
      <c r="D430" s="267"/>
      <c r="E430" s="268">
        <f t="shared" si="6"/>
        <v>0</v>
      </c>
    </row>
    <row r="431" ht="15" spans="1:5">
      <c r="A431" s="265">
        <v>2050599</v>
      </c>
      <c r="B431" s="273" t="s">
        <v>359</v>
      </c>
      <c r="C431" s="267"/>
      <c r="D431" s="267"/>
      <c r="E431" s="268">
        <f t="shared" si="6"/>
        <v>0</v>
      </c>
    </row>
    <row r="432" ht="15" spans="1:5">
      <c r="A432" s="265">
        <v>20506</v>
      </c>
      <c r="B432" s="275" t="s">
        <v>360</v>
      </c>
      <c r="C432" s="267">
        <v>0</v>
      </c>
      <c r="D432" s="267">
        <v>0</v>
      </c>
      <c r="E432" s="268">
        <f t="shared" si="6"/>
        <v>0</v>
      </c>
    </row>
    <row r="433" ht="15" spans="1:5">
      <c r="A433" s="265">
        <v>2050601</v>
      </c>
      <c r="B433" s="273" t="s">
        <v>361</v>
      </c>
      <c r="C433" s="267"/>
      <c r="D433" s="267"/>
      <c r="E433" s="268">
        <f t="shared" si="6"/>
        <v>0</v>
      </c>
    </row>
    <row r="434" ht="15" spans="1:5">
      <c r="A434" s="265">
        <v>2050602</v>
      </c>
      <c r="B434" s="273" t="s">
        <v>362</v>
      </c>
      <c r="C434" s="267"/>
      <c r="D434" s="267"/>
      <c r="E434" s="268">
        <f t="shared" si="6"/>
        <v>0</v>
      </c>
    </row>
    <row r="435" ht="15" spans="1:5">
      <c r="A435" s="265">
        <v>2050699</v>
      </c>
      <c r="B435" s="271" t="s">
        <v>363</v>
      </c>
      <c r="C435" s="267"/>
      <c r="D435" s="267"/>
      <c r="E435" s="268">
        <f t="shared" si="6"/>
        <v>0</v>
      </c>
    </row>
    <row r="436" ht="15" spans="1:5">
      <c r="A436" s="265">
        <v>20507</v>
      </c>
      <c r="B436" s="266" t="s">
        <v>364</v>
      </c>
      <c r="C436" s="267">
        <v>36</v>
      </c>
      <c r="D436" s="267">
        <v>34</v>
      </c>
      <c r="E436" s="268">
        <f t="shared" si="6"/>
        <v>105.882352941176</v>
      </c>
    </row>
    <row r="437" ht="15" spans="1:5">
      <c r="A437" s="265">
        <v>2050701</v>
      </c>
      <c r="B437" s="269" t="s">
        <v>365</v>
      </c>
      <c r="C437" s="267">
        <v>36</v>
      </c>
      <c r="D437" s="267">
        <v>34</v>
      </c>
      <c r="E437" s="268">
        <f t="shared" si="6"/>
        <v>105.882352941176</v>
      </c>
    </row>
    <row r="438" ht="15" spans="1:5">
      <c r="A438" s="265">
        <v>2050702</v>
      </c>
      <c r="B438" s="270" t="s">
        <v>366</v>
      </c>
      <c r="C438" s="267"/>
      <c r="D438" s="267"/>
      <c r="E438" s="268">
        <f t="shared" si="6"/>
        <v>0</v>
      </c>
    </row>
    <row r="439" ht="15" spans="1:5">
      <c r="A439" s="265">
        <v>2050799</v>
      </c>
      <c r="B439" s="271" t="s">
        <v>367</v>
      </c>
      <c r="C439" s="267"/>
      <c r="D439" s="267"/>
      <c r="E439" s="268">
        <f t="shared" si="6"/>
        <v>0</v>
      </c>
    </row>
    <row r="440" ht="15" spans="1:5">
      <c r="A440" s="265">
        <v>20508</v>
      </c>
      <c r="B440" s="266" t="s">
        <v>368</v>
      </c>
      <c r="C440" s="267">
        <v>922</v>
      </c>
      <c r="D440" s="267">
        <v>857</v>
      </c>
      <c r="E440" s="268">
        <f t="shared" si="6"/>
        <v>107.584597432905</v>
      </c>
    </row>
    <row r="441" ht="15" spans="1:5">
      <c r="A441" s="265">
        <v>2050801</v>
      </c>
      <c r="B441" s="269" t="s">
        <v>369</v>
      </c>
      <c r="C441" s="267">
        <v>181</v>
      </c>
      <c r="D441" s="267">
        <v>168</v>
      </c>
      <c r="E441" s="268">
        <f t="shared" si="6"/>
        <v>107.738095238095</v>
      </c>
    </row>
    <row r="442" ht="15" spans="1:5">
      <c r="A442" s="265">
        <v>2050802</v>
      </c>
      <c r="B442" s="269" t="s">
        <v>370</v>
      </c>
      <c r="C442" s="267">
        <v>269</v>
      </c>
      <c r="D442" s="267">
        <v>247</v>
      </c>
      <c r="E442" s="268">
        <f t="shared" si="6"/>
        <v>108.906882591093</v>
      </c>
    </row>
    <row r="443" ht="15" spans="1:5">
      <c r="A443" s="265">
        <v>2050803</v>
      </c>
      <c r="B443" s="269" t="s">
        <v>371</v>
      </c>
      <c r="C443" s="267">
        <v>95</v>
      </c>
      <c r="D443" s="267">
        <v>89</v>
      </c>
      <c r="E443" s="268">
        <f t="shared" si="6"/>
        <v>106.741573033708</v>
      </c>
    </row>
    <row r="444" ht="15" spans="1:5">
      <c r="A444" s="265">
        <v>2050804</v>
      </c>
      <c r="B444" s="272" t="s">
        <v>372</v>
      </c>
      <c r="C444" s="267"/>
      <c r="D444" s="267"/>
      <c r="E444" s="268">
        <f t="shared" si="6"/>
        <v>0</v>
      </c>
    </row>
    <row r="445" ht="15" spans="1:5">
      <c r="A445" s="265">
        <v>2050899</v>
      </c>
      <c r="B445" s="269" t="s">
        <v>373</v>
      </c>
      <c r="C445" s="267">
        <v>377</v>
      </c>
      <c r="D445" s="267">
        <v>353</v>
      </c>
      <c r="E445" s="268">
        <f t="shared" si="6"/>
        <v>106.798866855524</v>
      </c>
    </row>
    <row r="446" ht="15" spans="1:5">
      <c r="A446" s="265">
        <v>20509</v>
      </c>
      <c r="B446" s="266" t="s">
        <v>374</v>
      </c>
      <c r="C446" s="267">
        <v>488</v>
      </c>
      <c r="D446" s="267">
        <v>454</v>
      </c>
      <c r="E446" s="268">
        <f t="shared" si="6"/>
        <v>107.488986784141</v>
      </c>
    </row>
    <row r="447" ht="15" spans="1:5">
      <c r="A447" s="265">
        <v>2050901</v>
      </c>
      <c r="B447" s="269" t="s">
        <v>375</v>
      </c>
      <c r="C447" s="267">
        <v>219</v>
      </c>
      <c r="D447" s="267">
        <v>8</v>
      </c>
      <c r="E447" s="268">
        <f t="shared" si="6"/>
        <v>2737.5</v>
      </c>
    </row>
    <row r="448" ht="15" spans="1:5">
      <c r="A448" s="265">
        <v>2050902</v>
      </c>
      <c r="B448" s="270" t="s">
        <v>376</v>
      </c>
      <c r="C448" s="267"/>
      <c r="D448" s="267"/>
      <c r="E448" s="268">
        <f t="shared" si="6"/>
        <v>0</v>
      </c>
    </row>
    <row r="449" ht="15" spans="1:5">
      <c r="A449" s="265">
        <v>2050903</v>
      </c>
      <c r="B449" s="273" t="s">
        <v>377</v>
      </c>
      <c r="C449" s="267"/>
      <c r="D449" s="267"/>
      <c r="E449" s="268">
        <f t="shared" si="6"/>
        <v>0</v>
      </c>
    </row>
    <row r="450" ht="15" spans="1:5">
      <c r="A450" s="265">
        <v>2050904</v>
      </c>
      <c r="B450" s="273" t="s">
        <v>378</v>
      </c>
      <c r="C450" s="267"/>
      <c r="D450" s="267"/>
      <c r="E450" s="268">
        <f t="shared" si="6"/>
        <v>0</v>
      </c>
    </row>
    <row r="451" ht="15" spans="1:5">
      <c r="A451" s="265">
        <v>2050905</v>
      </c>
      <c r="B451" s="271" t="s">
        <v>379</v>
      </c>
      <c r="C451" s="267"/>
      <c r="D451" s="267"/>
      <c r="E451" s="268">
        <f t="shared" si="6"/>
        <v>0</v>
      </c>
    </row>
    <row r="452" ht="15" spans="1:5">
      <c r="A452" s="265">
        <v>2050999</v>
      </c>
      <c r="B452" s="269" t="s">
        <v>380</v>
      </c>
      <c r="C452" s="267">
        <v>269</v>
      </c>
      <c r="D452" s="267">
        <v>446</v>
      </c>
      <c r="E452" s="268">
        <f t="shared" si="6"/>
        <v>60.3139013452915</v>
      </c>
    </row>
    <row r="453" ht="15" spans="1:5">
      <c r="A453" s="265">
        <v>20599</v>
      </c>
      <c r="B453" s="274" t="s">
        <v>381</v>
      </c>
      <c r="C453" s="267">
        <v>0</v>
      </c>
      <c r="D453" s="267">
        <v>0</v>
      </c>
      <c r="E453" s="268">
        <f t="shared" ref="E453:E516" si="7">IF(C453=0,IF(D453=0,0,-100),IF(D453=0,100,C453/D453*100))</f>
        <v>0</v>
      </c>
    </row>
    <row r="454" ht="15" spans="1:5">
      <c r="A454" s="265">
        <v>2059999</v>
      </c>
      <c r="B454" s="271" t="s">
        <v>382</v>
      </c>
      <c r="C454" s="267"/>
      <c r="D454" s="267"/>
      <c r="E454" s="268">
        <f t="shared" si="7"/>
        <v>0</v>
      </c>
    </row>
    <row r="455" ht="15" spans="1:5">
      <c r="A455" s="265">
        <v>206</v>
      </c>
      <c r="B455" s="266" t="s">
        <v>383</v>
      </c>
      <c r="C455" s="267">
        <v>18047</v>
      </c>
      <c r="D455" s="267">
        <v>17926</v>
      </c>
      <c r="E455" s="268">
        <f t="shared" si="7"/>
        <v>100.674997210755</v>
      </c>
    </row>
    <row r="456" ht="15" spans="1:5">
      <c r="A456" s="265">
        <v>20601</v>
      </c>
      <c r="B456" s="266" t="s">
        <v>384</v>
      </c>
      <c r="C456" s="267">
        <v>105</v>
      </c>
      <c r="D456" s="267">
        <v>100</v>
      </c>
      <c r="E456" s="268">
        <f t="shared" si="7"/>
        <v>105</v>
      </c>
    </row>
    <row r="457" ht="15" spans="1:5">
      <c r="A457" s="265">
        <v>2060101</v>
      </c>
      <c r="B457" s="269" t="s">
        <v>100</v>
      </c>
      <c r="C457" s="267">
        <v>99</v>
      </c>
      <c r="D457" s="267">
        <v>96</v>
      </c>
      <c r="E457" s="268">
        <f t="shared" si="7"/>
        <v>103.125</v>
      </c>
    </row>
    <row r="458" ht="15" spans="1:5">
      <c r="A458" s="265">
        <v>2060102</v>
      </c>
      <c r="B458" s="270" t="s">
        <v>101</v>
      </c>
      <c r="C458" s="267"/>
      <c r="D458" s="267"/>
      <c r="E458" s="268">
        <f t="shared" si="7"/>
        <v>0</v>
      </c>
    </row>
    <row r="459" ht="15" spans="1:5">
      <c r="A459" s="265">
        <v>2060103</v>
      </c>
      <c r="B459" s="271" t="s">
        <v>102</v>
      </c>
      <c r="C459" s="267"/>
      <c r="D459" s="267"/>
      <c r="E459" s="268">
        <f t="shared" si="7"/>
        <v>0</v>
      </c>
    </row>
    <row r="460" ht="15" spans="1:5">
      <c r="A460" s="265">
        <v>2060199</v>
      </c>
      <c r="B460" s="269" t="s">
        <v>385</v>
      </c>
      <c r="C460" s="267">
        <v>6</v>
      </c>
      <c r="D460" s="267">
        <v>4</v>
      </c>
      <c r="E460" s="268">
        <f t="shared" si="7"/>
        <v>150</v>
      </c>
    </row>
    <row r="461" ht="15" spans="1:5">
      <c r="A461" s="265">
        <v>20602</v>
      </c>
      <c r="B461" s="266" t="s">
        <v>386</v>
      </c>
      <c r="C461" s="267">
        <v>95</v>
      </c>
      <c r="D461" s="267">
        <v>90</v>
      </c>
      <c r="E461" s="268">
        <f t="shared" si="7"/>
        <v>105.555555555556</v>
      </c>
    </row>
    <row r="462" ht="15" spans="1:5">
      <c r="A462" s="265">
        <v>2060201</v>
      </c>
      <c r="B462" s="270" t="s">
        <v>387</v>
      </c>
      <c r="C462" s="267"/>
      <c r="D462" s="267"/>
      <c r="E462" s="268">
        <f t="shared" si="7"/>
        <v>0</v>
      </c>
    </row>
    <row r="463" ht="15" spans="1:5">
      <c r="A463" s="265">
        <v>2060203</v>
      </c>
      <c r="B463" s="273" t="s">
        <v>388</v>
      </c>
      <c r="C463" s="267"/>
      <c r="D463" s="267"/>
      <c r="E463" s="268">
        <f t="shared" si="7"/>
        <v>0</v>
      </c>
    </row>
    <row r="464" ht="15" spans="1:5">
      <c r="A464" s="265">
        <v>2060204</v>
      </c>
      <c r="B464" s="273" t="s">
        <v>389</v>
      </c>
      <c r="C464" s="267"/>
      <c r="D464" s="267"/>
      <c r="E464" s="268">
        <f t="shared" si="7"/>
        <v>0</v>
      </c>
    </row>
    <row r="465" ht="15" spans="1:5">
      <c r="A465" s="265">
        <v>2060205</v>
      </c>
      <c r="B465" s="273" t="s">
        <v>390</v>
      </c>
      <c r="C465" s="267"/>
      <c r="D465" s="267"/>
      <c r="E465" s="268">
        <f t="shared" si="7"/>
        <v>0</v>
      </c>
    </row>
    <row r="466" ht="15" spans="1:5">
      <c r="A466" s="265">
        <v>2060206</v>
      </c>
      <c r="B466" s="273" t="s">
        <v>391</v>
      </c>
      <c r="C466" s="267"/>
      <c r="D466" s="267"/>
      <c r="E466" s="268">
        <f t="shared" si="7"/>
        <v>0</v>
      </c>
    </row>
    <row r="467" ht="15" spans="1:5">
      <c r="A467" s="265">
        <v>2060207</v>
      </c>
      <c r="B467" s="271" t="s">
        <v>392</v>
      </c>
      <c r="C467" s="267"/>
      <c r="D467" s="267"/>
      <c r="E467" s="268">
        <f t="shared" si="7"/>
        <v>0</v>
      </c>
    </row>
    <row r="468" ht="15" spans="1:5">
      <c r="A468" s="265">
        <v>2060208</v>
      </c>
      <c r="B468" s="269" t="s">
        <v>393</v>
      </c>
      <c r="C468" s="267">
        <v>95</v>
      </c>
      <c r="D468" s="267">
        <v>90</v>
      </c>
      <c r="E468" s="268">
        <f t="shared" si="7"/>
        <v>105.555555555556</v>
      </c>
    </row>
    <row r="469" ht="15" spans="1:5">
      <c r="A469" s="265">
        <v>2060299</v>
      </c>
      <c r="B469" s="270" t="s">
        <v>394</v>
      </c>
      <c r="C469" s="267"/>
      <c r="D469" s="267"/>
      <c r="E469" s="268">
        <f t="shared" si="7"/>
        <v>0</v>
      </c>
    </row>
    <row r="470" ht="15" spans="1:5">
      <c r="A470" s="265">
        <v>20603</v>
      </c>
      <c r="B470" s="275" t="s">
        <v>395</v>
      </c>
      <c r="C470" s="267">
        <v>0</v>
      </c>
      <c r="D470" s="267">
        <v>0</v>
      </c>
      <c r="E470" s="268">
        <f t="shared" si="7"/>
        <v>0</v>
      </c>
    </row>
    <row r="471" ht="15" spans="1:5">
      <c r="A471" s="265">
        <v>2060301</v>
      </c>
      <c r="B471" s="273" t="s">
        <v>387</v>
      </c>
      <c r="C471" s="267"/>
      <c r="D471" s="267"/>
      <c r="E471" s="268">
        <f t="shared" si="7"/>
        <v>0</v>
      </c>
    </row>
    <row r="472" ht="15" spans="1:5">
      <c r="A472" s="265">
        <v>2060302</v>
      </c>
      <c r="B472" s="273" t="s">
        <v>396</v>
      </c>
      <c r="C472" s="267"/>
      <c r="D472" s="267"/>
      <c r="E472" s="268">
        <f t="shared" si="7"/>
        <v>0</v>
      </c>
    </row>
    <row r="473" ht="15" spans="1:5">
      <c r="A473" s="265">
        <v>2060303</v>
      </c>
      <c r="B473" s="273" t="s">
        <v>397</v>
      </c>
      <c r="C473" s="267"/>
      <c r="D473" s="267"/>
      <c r="E473" s="268">
        <f t="shared" si="7"/>
        <v>0</v>
      </c>
    </row>
    <row r="474" ht="15" spans="1:5">
      <c r="A474" s="265">
        <v>2060304</v>
      </c>
      <c r="B474" s="273" t="s">
        <v>398</v>
      </c>
      <c r="C474" s="267"/>
      <c r="D474" s="267"/>
      <c r="E474" s="268">
        <f t="shared" si="7"/>
        <v>0</v>
      </c>
    </row>
    <row r="475" ht="15" spans="1:5">
      <c r="A475" s="265">
        <v>2060399</v>
      </c>
      <c r="B475" s="271" t="s">
        <v>399</v>
      </c>
      <c r="C475" s="267"/>
      <c r="D475" s="267"/>
      <c r="E475" s="268">
        <f t="shared" si="7"/>
        <v>0</v>
      </c>
    </row>
    <row r="476" ht="15" spans="1:5">
      <c r="A476" s="265">
        <v>20604</v>
      </c>
      <c r="B476" s="266" t="s">
        <v>400</v>
      </c>
      <c r="C476" s="267">
        <v>51</v>
      </c>
      <c r="D476" s="267">
        <v>50</v>
      </c>
      <c r="E476" s="268">
        <f t="shared" si="7"/>
        <v>102</v>
      </c>
    </row>
    <row r="477" ht="15" spans="1:5">
      <c r="A477" s="265">
        <v>2060401</v>
      </c>
      <c r="B477" s="272" t="s">
        <v>387</v>
      </c>
      <c r="C477" s="267"/>
      <c r="D477" s="267"/>
      <c r="E477" s="268">
        <f t="shared" si="7"/>
        <v>0</v>
      </c>
    </row>
    <row r="478" ht="15" spans="1:5">
      <c r="A478" s="265">
        <v>2060404</v>
      </c>
      <c r="B478" s="269" t="s">
        <v>401</v>
      </c>
      <c r="C478" s="267">
        <v>51</v>
      </c>
      <c r="D478" s="267">
        <v>50</v>
      </c>
      <c r="E478" s="268">
        <f t="shared" si="7"/>
        <v>102</v>
      </c>
    </row>
    <row r="479" ht="15" spans="1:5">
      <c r="A479" s="265">
        <v>2060405</v>
      </c>
      <c r="B479" s="270" t="s">
        <v>402</v>
      </c>
      <c r="C479" s="267"/>
      <c r="D479" s="267"/>
      <c r="E479" s="268">
        <f t="shared" si="7"/>
        <v>0</v>
      </c>
    </row>
    <row r="480" ht="15" spans="1:5">
      <c r="A480" s="265">
        <v>2060499</v>
      </c>
      <c r="B480" s="271" t="s">
        <v>403</v>
      </c>
      <c r="C480" s="267"/>
      <c r="D480" s="267"/>
      <c r="E480" s="268">
        <f t="shared" si="7"/>
        <v>0</v>
      </c>
    </row>
    <row r="481" ht="15" spans="1:5">
      <c r="A481" s="265">
        <v>20605</v>
      </c>
      <c r="B481" s="266" t="s">
        <v>404</v>
      </c>
      <c r="C481" s="267">
        <v>169</v>
      </c>
      <c r="D481" s="267">
        <v>160</v>
      </c>
      <c r="E481" s="268">
        <f t="shared" si="7"/>
        <v>105.625</v>
      </c>
    </row>
    <row r="482" ht="15" spans="1:5">
      <c r="A482" s="265">
        <v>2060501</v>
      </c>
      <c r="B482" s="270" t="s">
        <v>387</v>
      </c>
      <c r="C482" s="267"/>
      <c r="D482" s="267"/>
      <c r="E482" s="268">
        <f t="shared" si="7"/>
        <v>0</v>
      </c>
    </row>
    <row r="483" ht="15" spans="1:5">
      <c r="A483" s="265">
        <v>2060502</v>
      </c>
      <c r="B483" s="273" t="s">
        <v>405</v>
      </c>
      <c r="C483" s="267"/>
      <c r="D483" s="267"/>
      <c r="E483" s="268">
        <f t="shared" si="7"/>
        <v>0</v>
      </c>
    </row>
    <row r="484" ht="15" spans="1:5">
      <c r="A484" s="265">
        <v>2060503</v>
      </c>
      <c r="B484" s="271" t="s">
        <v>406</v>
      </c>
      <c r="C484" s="267"/>
      <c r="D484" s="267"/>
      <c r="E484" s="268">
        <f t="shared" si="7"/>
        <v>0</v>
      </c>
    </row>
    <row r="485" ht="15" spans="1:5">
      <c r="A485" s="265">
        <v>2060599</v>
      </c>
      <c r="B485" s="269" t="s">
        <v>407</v>
      </c>
      <c r="C485" s="267">
        <v>169</v>
      </c>
      <c r="D485" s="267">
        <v>160</v>
      </c>
      <c r="E485" s="268">
        <f t="shared" si="7"/>
        <v>105.625</v>
      </c>
    </row>
    <row r="486" ht="15" spans="1:5">
      <c r="A486" s="265">
        <v>20606</v>
      </c>
      <c r="B486" s="266" t="s">
        <v>408</v>
      </c>
      <c r="C486" s="267">
        <v>52</v>
      </c>
      <c r="D486" s="267">
        <v>50</v>
      </c>
      <c r="E486" s="268">
        <f t="shared" si="7"/>
        <v>104</v>
      </c>
    </row>
    <row r="487" ht="15" spans="1:5">
      <c r="A487" s="265">
        <v>2060601</v>
      </c>
      <c r="B487" s="269" t="s">
        <v>409</v>
      </c>
      <c r="C487" s="267">
        <v>5</v>
      </c>
      <c r="D487" s="267">
        <v>4</v>
      </c>
      <c r="E487" s="268">
        <f t="shared" si="7"/>
        <v>125</v>
      </c>
    </row>
    <row r="488" ht="15" spans="1:5">
      <c r="A488" s="265">
        <v>2060602</v>
      </c>
      <c r="B488" s="270" t="s">
        <v>410</v>
      </c>
      <c r="C488" s="267"/>
      <c r="D488" s="267"/>
      <c r="E488" s="268">
        <f t="shared" si="7"/>
        <v>0</v>
      </c>
    </row>
    <row r="489" ht="15" spans="1:5">
      <c r="A489" s="265">
        <v>2060603</v>
      </c>
      <c r="B489" s="271" t="s">
        <v>411</v>
      </c>
      <c r="C489" s="267"/>
      <c r="D489" s="267"/>
      <c r="E489" s="268">
        <f t="shared" si="7"/>
        <v>0</v>
      </c>
    </row>
    <row r="490" ht="15" spans="1:5">
      <c r="A490" s="265">
        <v>2060699</v>
      </c>
      <c r="B490" s="269" t="s">
        <v>412</v>
      </c>
      <c r="C490" s="267">
        <v>47</v>
      </c>
      <c r="D490" s="267">
        <v>46</v>
      </c>
      <c r="E490" s="268">
        <f t="shared" si="7"/>
        <v>102.173913043478</v>
      </c>
    </row>
    <row r="491" ht="15" spans="1:5">
      <c r="A491" s="265">
        <v>20607</v>
      </c>
      <c r="B491" s="266" t="s">
        <v>413</v>
      </c>
      <c r="C491" s="267">
        <v>255</v>
      </c>
      <c r="D491" s="267">
        <v>250</v>
      </c>
      <c r="E491" s="268">
        <f t="shared" si="7"/>
        <v>102</v>
      </c>
    </row>
    <row r="492" ht="15" spans="1:5">
      <c r="A492" s="265">
        <v>2060701</v>
      </c>
      <c r="B492" s="269" t="s">
        <v>387</v>
      </c>
      <c r="C492" s="267">
        <v>131</v>
      </c>
      <c r="D492" s="267">
        <v>129</v>
      </c>
      <c r="E492" s="268">
        <f t="shared" si="7"/>
        <v>101.550387596899</v>
      </c>
    </row>
    <row r="493" ht="15" spans="1:5">
      <c r="A493" s="265">
        <v>2060702</v>
      </c>
      <c r="B493" s="269" t="s">
        <v>414</v>
      </c>
      <c r="C493" s="267">
        <v>116</v>
      </c>
      <c r="D493" s="267">
        <v>114</v>
      </c>
      <c r="E493" s="268">
        <f t="shared" si="7"/>
        <v>101.754385964912</v>
      </c>
    </row>
    <row r="494" ht="15" spans="1:5">
      <c r="A494" s="265">
        <v>2060703</v>
      </c>
      <c r="B494" s="269" t="s">
        <v>415</v>
      </c>
      <c r="C494" s="267">
        <v>8</v>
      </c>
      <c r="D494" s="267">
        <v>7</v>
      </c>
      <c r="E494" s="268">
        <f t="shared" si="7"/>
        <v>114.285714285714</v>
      </c>
    </row>
    <row r="495" ht="15" spans="1:5">
      <c r="A495" s="265">
        <v>2060704</v>
      </c>
      <c r="B495" s="270" t="s">
        <v>416</v>
      </c>
      <c r="C495" s="267"/>
      <c r="D495" s="267"/>
      <c r="E495" s="268">
        <f t="shared" si="7"/>
        <v>0</v>
      </c>
    </row>
    <row r="496" ht="15" spans="1:5">
      <c r="A496" s="265">
        <v>2060705</v>
      </c>
      <c r="B496" s="273" t="s">
        <v>417</v>
      </c>
      <c r="C496" s="267"/>
      <c r="D496" s="267"/>
      <c r="E496" s="268">
        <f t="shared" si="7"/>
        <v>0</v>
      </c>
    </row>
    <row r="497" ht="15" spans="1:5">
      <c r="A497" s="265">
        <v>2060799</v>
      </c>
      <c r="B497" s="273" t="s">
        <v>418</v>
      </c>
      <c r="C497" s="267"/>
      <c r="D497" s="267"/>
      <c r="E497" s="268">
        <f t="shared" si="7"/>
        <v>0</v>
      </c>
    </row>
    <row r="498" ht="15" spans="1:5">
      <c r="A498" s="265">
        <v>20608</v>
      </c>
      <c r="B498" s="275" t="s">
        <v>419</v>
      </c>
      <c r="C498" s="267">
        <v>0</v>
      </c>
      <c r="D498" s="267">
        <v>0</v>
      </c>
      <c r="E498" s="268">
        <f t="shared" si="7"/>
        <v>0</v>
      </c>
    </row>
    <row r="499" ht="15" spans="1:5">
      <c r="A499" s="265">
        <v>2060801</v>
      </c>
      <c r="B499" s="273" t="s">
        <v>420</v>
      </c>
      <c r="C499" s="267"/>
      <c r="D499" s="267"/>
      <c r="E499" s="268">
        <f t="shared" si="7"/>
        <v>0</v>
      </c>
    </row>
    <row r="500" ht="15" spans="1:5">
      <c r="A500" s="265">
        <v>2060802</v>
      </c>
      <c r="B500" s="273" t="s">
        <v>421</v>
      </c>
      <c r="C500" s="267"/>
      <c r="D500" s="267"/>
      <c r="E500" s="268">
        <f t="shared" si="7"/>
        <v>0</v>
      </c>
    </row>
    <row r="501" ht="15" spans="1:5">
      <c r="A501" s="265">
        <v>2060899</v>
      </c>
      <c r="B501" s="273" t="s">
        <v>422</v>
      </c>
      <c r="C501" s="267"/>
      <c r="D501" s="267"/>
      <c r="E501" s="268">
        <f t="shared" si="7"/>
        <v>0</v>
      </c>
    </row>
    <row r="502" ht="15" spans="1:5">
      <c r="A502" s="265">
        <v>20609</v>
      </c>
      <c r="B502" s="275" t="s">
        <v>423</v>
      </c>
      <c r="C502" s="267">
        <v>0</v>
      </c>
      <c r="D502" s="267">
        <v>0</v>
      </c>
      <c r="E502" s="268">
        <f t="shared" si="7"/>
        <v>0</v>
      </c>
    </row>
    <row r="503" ht="15" spans="1:5">
      <c r="A503" s="265">
        <v>2060901</v>
      </c>
      <c r="B503" s="273" t="s">
        <v>424</v>
      </c>
      <c r="C503" s="267"/>
      <c r="D503" s="267"/>
      <c r="E503" s="268">
        <f t="shared" si="7"/>
        <v>0</v>
      </c>
    </row>
    <row r="504" ht="15" spans="1:5">
      <c r="A504" s="265">
        <v>2060902</v>
      </c>
      <c r="B504" s="273" t="s">
        <v>425</v>
      </c>
      <c r="C504" s="267"/>
      <c r="D504" s="267"/>
      <c r="E504" s="268">
        <f t="shared" si="7"/>
        <v>0</v>
      </c>
    </row>
    <row r="505" ht="15" spans="1:5">
      <c r="A505" s="265">
        <v>2060999</v>
      </c>
      <c r="B505" s="271" t="s">
        <v>426</v>
      </c>
      <c r="C505" s="267"/>
      <c r="D505" s="267"/>
      <c r="E505" s="268">
        <f t="shared" si="7"/>
        <v>0</v>
      </c>
    </row>
    <row r="506" ht="15" spans="1:5">
      <c r="A506" s="265">
        <v>20699</v>
      </c>
      <c r="B506" s="266" t="s">
        <v>427</v>
      </c>
      <c r="C506" s="267">
        <v>17320</v>
      </c>
      <c r="D506" s="267">
        <v>17226</v>
      </c>
      <c r="E506" s="268">
        <f t="shared" si="7"/>
        <v>100.545686752583</v>
      </c>
    </row>
    <row r="507" ht="15" spans="1:5">
      <c r="A507" s="265">
        <v>2069901</v>
      </c>
      <c r="B507" s="270" t="s">
        <v>428</v>
      </c>
      <c r="C507" s="267"/>
      <c r="D507" s="267"/>
      <c r="E507" s="268">
        <f t="shared" si="7"/>
        <v>0</v>
      </c>
    </row>
    <row r="508" ht="15" spans="1:5">
      <c r="A508" s="265">
        <v>2069902</v>
      </c>
      <c r="B508" s="273" t="s">
        <v>429</v>
      </c>
      <c r="C508" s="267"/>
      <c r="D508" s="267"/>
      <c r="E508" s="268">
        <f t="shared" si="7"/>
        <v>0</v>
      </c>
    </row>
    <row r="509" ht="15" spans="1:5">
      <c r="A509" s="265">
        <v>2069903</v>
      </c>
      <c r="B509" s="271" t="s">
        <v>430</v>
      </c>
      <c r="C509" s="267"/>
      <c r="D509" s="267"/>
      <c r="E509" s="268">
        <f t="shared" si="7"/>
        <v>0</v>
      </c>
    </row>
    <row r="510" ht="15" spans="1:5">
      <c r="A510" s="265">
        <v>2069999</v>
      </c>
      <c r="B510" s="269" t="s">
        <v>431</v>
      </c>
      <c r="C510" s="267">
        <v>17320</v>
      </c>
      <c r="D510" s="267">
        <v>17226</v>
      </c>
      <c r="E510" s="268">
        <f t="shared" si="7"/>
        <v>100.545686752583</v>
      </c>
    </row>
    <row r="511" ht="15" spans="1:5">
      <c r="A511" s="265">
        <v>207</v>
      </c>
      <c r="B511" s="266" t="s">
        <v>432</v>
      </c>
      <c r="C511" s="267">
        <v>9597</v>
      </c>
      <c r="D511" s="267">
        <v>8961</v>
      </c>
      <c r="E511" s="268">
        <f t="shared" si="7"/>
        <v>107.097422162705</v>
      </c>
    </row>
    <row r="512" ht="15" spans="1:5">
      <c r="A512" s="265">
        <v>20701</v>
      </c>
      <c r="B512" s="266" t="s">
        <v>433</v>
      </c>
      <c r="C512" s="267">
        <v>5426</v>
      </c>
      <c r="D512" s="267">
        <v>5164</v>
      </c>
      <c r="E512" s="268">
        <f t="shared" si="7"/>
        <v>105.073586367157</v>
      </c>
    </row>
    <row r="513" ht="15" spans="1:5">
      <c r="A513" s="265">
        <v>2070101</v>
      </c>
      <c r="B513" s="269" t="s">
        <v>100</v>
      </c>
      <c r="C513" s="267">
        <v>591</v>
      </c>
      <c r="D513" s="267">
        <v>569</v>
      </c>
      <c r="E513" s="268">
        <f t="shared" si="7"/>
        <v>103.866432337434</v>
      </c>
    </row>
    <row r="514" ht="15" spans="1:5">
      <c r="A514" s="265">
        <v>2070102</v>
      </c>
      <c r="B514" s="270" t="s">
        <v>101</v>
      </c>
      <c r="C514" s="267"/>
      <c r="D514" s="267"/>
      <c r="E514" s="268">
        <f t="shared" si="7"/>
        <v>0</v>
      </c>
    </row>
    <row r="515" ht="15" spans="1:5">
      <c r="A515" s="265">
        <v>2070103</v>
      </c>
      <c r="B515" s="271" t="s">
        <v>102</v>
      </c>
      <c r="C515" s="267"/>
      <c r="D515" s="267"/>
      <c r="E515" s="268">
        <f t="shared" si="7"/>
        <v>0</v>
      </c>
    </row>
    <row r="516" ht="15" spans="1:5">
      <c r="A516" s="265">
        <v>2070104</v>
      </c>
      <c r="B516" s="269" t="s">
        <v>434</v>
      </c>
      <c r="C516" s="267">
        <v>116</v>
      </c>
      <c r="D516" s="267">
        <v>106</v>
      </c>
      <c r="E516" s="268">
        <f t="shared" si="7"/>
        <v>109.433962264151</v>
      </c>
    </row>
    <row r="517" ht="15" spans="1:5">
      <c r="A517" s="265">
        <v>2070105</v>
      </c>
      <c r="B517" s="269" t="s">
        <v>435</v>
      </c>
      <c r="C517" s="267">
        <v>1194</v>
      </c>
      <c r="D517" s="267">
        <v>1110</v>
      </c>
      <c r="E517" s="268">
        <f t="shared" ref="E517:E580" si="8">IF(C517=0,IF(D517=0,0,-100),IF(D517=0,100,C517/D517*100))</f>
        <v>107.567567567568</v>
      </c>
    </row>
    <row r="518" ht="15" spans="1:5">
      <c r="A518" s="265">
        <v>2070106</v>
      </c>
      <c r="B518" s="272" t="s">
        <v>436</v>
      </c>
      <c r="C518" s="267"/>
      <c r="D518" s="267"/>
      <c r="E518" s="268">
        <f t="shared" si="8"/>
        <v>0</v>
      </c>
    </row>
    <row r="519" ht="15" spans="1:5">
      <c r="A519" s="265">
        <v>2070107</v>
      </c>
      <c r="B519" s="269" t="s">
        <v>437</v>
      </c>
      <c r="C519" s="267">
        <v>70</v>
      </c>
      <c r="D519" s="267">
        <v>66</v>
      </c>
      <c r="E519" s="268">
        <f t="shared" si="8"/>
        <v>106.060606060606</v>
      </c>
    </row>
    <row r="520" ht="15" spans="1:5">
      <c r="A520" s="265">
        <v>2070108</v>
      </c>
      <c r="B520" s="269" t="s">
        <v>438</v>
      </c>
      <c r="C520" s="267">
        <v>60</v>
      </c>
      <c r="D520" s="267">
        <v>55</v>
      </c>
      <c r="E520" s="268">
        <f t="shared" si="8"/>
        <v>109.090909090909</v>
      </c>
    </row>
    <row r="521" ht="15" spans="1:5">
      <c r="A521" s="265">
        <v>2070109</v>
      </c>
      <c r="B521" s="269" t="s">
        <v>439</v>
      </c>
      <c r="C521" s="267">
        <v>100</v>
      </c>
      <c r="D521" s="267">
        <v>97</v>
      </c>
      <c r="E521" s="268">
        <f t="shared" si="8"/>
        <v>103.092783505155</v>
      </c>
    </row>
    <row r="522" ht="15" spans="1:5">
      <c r="A522" s="265">
        <v>2070110</v>
      </c>
      <c r="B522" s="272" t="s">
        <v>440</v>
      </c>
      <c r="C522" s="267"/>
      <c r="D522" s="267"/>
      <c r="E522" s="268">
        <f t="shared" si="8"/>
        <v>0</v>
      </c>
    </row>
    <row r="523" ht="15" spans="1:5">
      <c r="A523" s="265">
        <v>2070111</v>
      </c>
      <c r="B523" s="269" t="s">
        <v>441</v>
      </c>
      <c r="C523" s="267">
        <v>70</v>
      </c>
      <c r="D523" s="267">
        <v>68</v>
      </c>
      <c r="E523" s="268">
        <f t="shared" si="8"/>
        <v>102.941176470588</v>
      </c>
    </row>
    <row r="524" ht="15" spans="1:5">
      <c r="A524" s="265">
        <v>2070112</v>
      </c>
      <c r="B524" s="270" t="s">
        <v>442</v>
      </c>
      <c r="C524" s="267"/>
      <c r="D524" s="267"/>
      <c r="E524" s="268">
        <f t="shared" si="8"/>
        <v>0</v>
      </c>
    </row>
    <row r="525" ht="15" spans="1:5">
      <c r="A525" s="265">
        <v>2070113</v>
      </c>
      <c r="B525" s="271" t="s">
        <v>443</v>
      </c>
      <c r="C525" s="267"/>
      <c r="D525" s="267"/>
      <c r="E525" s="268">
        <f t="shared" si="8"/>
        <v>0</v>
      </c>
    </row>
    <row r="526" ht="15" spans="1:5">
      <c r="A526" s="265">
        <v>2070114</v>
      </c>
      <c r="B526" s="269" t="s">
        <v>444</v>
      </c>
      <c r="C526" s="267">
        <v>75</v>
      </c>
      <c r="D526" s="267">
        <v>70</v>
      </c>
      <c r="E526" s="268">
        <f t="shared" si="8"/>
        <v>107.142857142857</v>
      </c>
    </row>
    <row r="527" ht="15" spans="1:5">
      <c r="A527" s="265">
        <v>2070199</v>
      </c>
      <c r="B527" s="269" t="s">
        <v>445</v>
      </c>
      <c r="C527" s="267">
        <v>3150</v>
      </c>
      <c r="D527" s="267">
        <v>3023</v>
      </c>
      <c r="E527" s="268">
        <f t="shared" si="8"/>
        <v>104.201124710552</v>
      </c>
    </row>
    <row r="528" ht="15" spans="1:5">
      <c r="A528" s="265">
        <v>20702</v>
      </c>
      <c r="B528" s="266" t="s">
        <v>446</v>
      </c>
      <c r="C528" s="267">
        <v>510</v>
      </c>
      <c r="D528" s="267">
        <v>493</v>
      </c>
      <c r="E528" s="268">
        <f t="shared" si="8"/>
        <v>103.448275862069</v>
      </c>
    </row>
    <row r="529" ht="15" spans="1:5">
      <c r="A529" s="265">
        <v>2070201</v>
      </c>
      <c r="B529" s="270" t="s">
        <v>100</v>
      </c>
      <c r="C529" s="267"/>
      <c r="D529" s="267"/>
      <c r="E529" s="268">
        <f t="shared" si="8"/>
        <v>0</v>
      </c>
    </row>
    <row r="530" ht="15" spans="1:5">
      <c r="A530" s="265">
        <v>2070202</v>
      </c>
      <c r="B530" s="273" t="s">
        <v>101</v>
      </c>
      <c r="C530" s="267"/>
      <c r="D530" s="267"/>
      <c r="E530" s="268">
        <f t="shared" si="8"/>
        <v>0</v>
      </c>
    </row>
    <row r="531" ht="15" spans="1:5">
      <c r="A531" s="265">
        <v>2070203</v>
      </c>
      <c r="B531" s="273" t="s">
        <v>102</v>
      </c>
      <c r="C531" s="267"/>
      <c r="D531" s="267"/>
      <c r="E531" s="268">
        <f t="shared" si="8"/>
        <v>0</v>
      </c>
    </row>
    <row r="532" ht="15" spans="1:5">
      <c r="A532" s="265">
        <v>2070204</v>
      </c>
      <c r="B532" s="271" t="s">
        <v>447</v>
      </c>
      <c r="C532" s="267"/>
      <c r="D532" s="267"/>
      <c r="E532" s="268">
        <f t="shared" si="8"/>
        <v>0</v>
      </c>
    </row>
    <row r="533" ht="15" spans="1:5">
      <c r="A533" s="265">
        <v>2070205</v>
      </c>
      <c r="B533" s="269" t="s">
        <v>448</v>
      </c>
      <c r="C533" s="267">
        <v>10</v>
      </c>
      <c r="D533" s="267">
        <v>8</v>
      </c>
      <c r="E533" s="268">
        <f t="shared" si="8"/>
        <v>125</v>
      </c>
    </row>
    <row r="534" ht="15" spans="1:5">
      <c r="A534" s="265">
        <v>2070206</v>
      </c>
      <c r="B534" s="272" t="s">
        <v>449</v>
      </c>
      <c r="C534" s="267"/>
      <c r="D534" s="267"/>
      <c r="E534" s="268">
        <f t="shared" si="8"/>
        <v>0</v>
      </c>
    </row>
    <row r="535" ht="15" spans="1:5">
      <c r="A535" s="265">
        <v>2070299</v>
      </c>
      <c r="B535" s="269" t="s">
        <v>450</v>
      </c>
      <c r="C535" s="267">
        <v>500</v>
      </c>
      <c r="D535" s="267">
        <v>485</v>
      </c>
      <c r="E535" s="268">
        <f t="shared" si="8"/>
        <v>103.092783505155</v>
      </c>
    </row>
    <row r="536" ht="15" spans="1:5">
      <c r="A536" s="265">
        <v>20703</v>
      </c>
      <c r="B536" s="266" t="s">
        <v>451</v>
      </c>
      <c r="C536" s="267">
        <v>425</v>
      </c>
      <c r="D536" s="267">
        <v>404</v>
      </c>
      <c r="E536" s="268">
        <f t="shared" si="8"/>
        <v>105.19801980198</v>
      </c>
    </row>
    <row r="537" ht="15" spans="1:5">
      <c r="A537" s="265">
        <v>2070301</v>
      </c>
      <c r="B537" s="270" t="s">
        <v>100</v>
      </c>
      <c r="C537" s="267"/>
      <c r="D537" s="267"/>
      <c r="E537" s="268">
        <f t="shared" si="8"/>
        <v>0</v>
      </c>
    </row>
    <row r="538" ht="15" spans="1:5">
      <c r="A538" s="265">
        <v>2070302</v>
      </c>
      <c r="B538" s="273" t="s">
        <v>101</v>
      </c>
      <c r="C538" s="267"/>
      <c r="D538" s="267"/>
      <c r="E538" s="268">
        <f t="shared" si="8"/>
        <v>0</v>
      </c>
    </row>
    <row r="539" ht="15" spans="1:5">
      <c r="A539" s="265">
        <v>2070303</v>
      </c>
      <c r="B539" s="273" t="s">
        <v>102</v>
      </c>
      <c r="C539" s="267"/>
      <c r="D539" s="267"/>
      <c r="E539" s="268">
        <f t="shared" si="8"/>
        <v>0</v>
      </c>
    </row>
    <row r="540" ht="15" spans="1:5">
      <c r="A540" s="265">
        <v>2070304</v>
      </c>
      <c r="B540" s="271" t="s">
        <v>452</v>
      </c>
      <c r="C540" s="267"/>
      <c r="D540" s="267"/>
      <c r="E540" s="268">
        <f t="shared" si="8"/>
        <v>0</v>
      </c>
    </row>
    <row r="541" ht="15" spans="1:5">
      <c r="A541" s="265">
        <v>2070305</v>
      </c>
      <c r="B541" s="269" t="s">
        <v>453</v>
      </c>
      <c r="C541" s="267">
        <v>75</v>
      </c>
      <c r="D541" s="267">
        <v>72</v>
      </c>
      <c r="E541" s="268">
        <f t="shared" si="8"/>
        <v>104.166666666667</v>
      </c>
    </row>
    <row r="542" ht="15" spans="1:5">
      <c r="A542" s="265">
        <v>2070306</v>
      </c>
      <c r="B542" s="270" t="s">
        <v>454</v>
      </c>
      <c r="C542" s="267"/>
      <c r="D542" s="267"/>
      <c r="E542" s="268">
        <f t="shared" si="8"/>
        <v>0</v>
      </c>
    </row>
    <row r="543" ht="15" spans="1:5">
      <c r="A543" s="265">
        <v>2070307</v>
      </c>
      <c r="B543" s="271" t="s">
        <v>455</v>
      </c>
      <c r="C543" s="267"/>
      <c r="D543" s="267"/>
      <c r="E543" s="268">
        <f t="shared" si="8"/>
        <v>0</v>
      </c>
    </row>
    <row r="544" ht="15" spans="1:5">
      <c r="A544" s="265">
        <v>2070308</v>
      </c>
      <c r="B544" s="269" t="s">
        <v>456</v>
      </c>
      <c r="C544" s="267">
        <v>10</v>
      </c>
      <c r="D544" s="267">
        <v>8</v>
      </c>
      <c r="E544" s="268">
        <f t="shared" si="8"/>
        <v>125</v>
      </c>
    </row>
    <row r="545" ht="15" spans="1:5">
      <c r="A545" s="265">
        <v>2070309</v>
      </c>
      <c r="B545" s="272" t="s">
        <v>457</v>
      </c>
      <c r="C545" s="267"/>
      <c r="D545" s="267"/>
      <c r="E545" s="268">
        <f t="shared" si="8"/>
        <v>0</v>
      </c>
    </row>
    <row r="546" ht="15" spans="1:5">
      <c r="A546" s="265">
        <v>2070399</v>
      </c>
      <c r="B546" s="269" t="s">
        <v>458</v>
      </c>
      <c r="C546" s="267">
        <v>340</v>
      </c>
      <c r="D546" s="267">
        <v>324</v>
      </c>
      <c r="E546" s="268">
        <f t="shared" si="8"/>
        <v>104.938271604938</v>
      </c>
    </row>
    <row r="547" ht="15" spans="1:5">
      <c r="A547" s="265">
        <v>20706</v>
      </c>
      <c r="B547" s="266" t="s">
        <v>459</v>
      </c>
      <c r="C547" s="267">
        <v>0</v>
      </c>
      <c r="D547" s="267">
        <v>3</v>
      </c>
      <c r="E547" s="268">
        <f t="shared" si="8"/>
        <v>-100</v>
      </c>
    </row>
    <row r="548" ht="15" spans="1:5">
      <c r="A548" s="265">
        <v>2070601</v>
      </c>
      <c r="B548" s="270" t="s">
        <v>100</v>
      </c>
      <c r="C548" s="267"/>
      <c r="D548" s="267"/>
      <c r="E548" s="268">
        <f t="shared" si="8"/>
        <v>0</v>
      </c>
    </row>
    <row r="549" ht="15" spans="1:5">
      <c r="A549" s="265">
        <v>2070602</v>
      </c>
      <c r="B549" s="273" t="s">
        <v>101</v>
      </c>
      <c r="C549" s="267"/>
      <c r="D549" s="267"/>
      <c r="E549" s="268">
        <f t="shared" si="8"/>
        <v>0</v>
      </c>
    </row>
    <row r="550" ht="15" spans="1:5">
      <c r="A550" s="265">
        <v>2070603</v>
      </c>
      <c r="B550" s="273" t="s">
        <v>102</v>
      </c>
      <c r="C550" s="267"/>
      <c r="D550" s="267"/>
      <c r="E550" s="268">
        <f t="shared" si="8"/>
        <v>0</v>
      </c>
    </row>
    <row r="551" ht="15" spans="1:5">
      <c r="A551" s="265">
        <v>2070604</v>
      </c>
      <c r="B551" s="271" t="s">
        <v>460</v>
      </c>
      <c r="C551" s="267"/>
      <c r="D551" s="267"/>
      <c r="E551" s="268">
        <f t="shared" si="8"/>
        <v>0</v>
      </c>
    </row>
    <row r="552" ht="15" spans="1:5">
      <c r="A552" s="265">
        <v>2070605</v>
      </c>
      <c r="B552" s="269" t="s">
        <v>461</v>
      </c>
      <c r="C552" s="267"/>
      <c r="D552" s="267">
        <v>3</v>
      </c>
      <c r="E552" s="268">
        <f t="shared" si="8"/>
        <v>-100</v>
      </c>
    </row>
    <row r="553" ht="15" spans="1:5">
      <c r="A553" s="265">
        <v>2070606</v>
      </c>
      <c r="B553" s="270" t="s">
        <v>462</v>
      </c>
      <c r="C553" s="267"/>
      <c r="D553" s="267"/>
      <c r="E553" s="268">
        <f t="shared" si="8"/>
        <v>0</v>
      </c>
    </row>
    <row r="554" ht="15" spans="1:5">
      <c r="A554" s="265">
        <v>2070607</v>
      </c>
      <c r="B554" s="273" t="s">
        <v>463</v>
      </c>
      <c r="C554" s="267"/>
      <c r="D554" s="267"/>
      <c r="E554" s="268">
        <f t="shared" si="8"/>
        <v>0</v>
      </c>
    </row>
    <row r="555" ht="15" spans="1:5">
      <c r="A555" s="265">
        <v>2070699</v>
      </c>
      <c r="B555" s="271" t="s">
        <v>464</v>
      </c>
      <c r="C555" s="267"/>
      <c r="D555" s="267"/>
      <c r="E555" s="268">
        <f t="shared" si="8"/>
        <v>0</v>
      </c>
    </row>
    <row r="556" ht="15" spans="1:5">
      <c r="A556" s="265">
        <v>20708</v>
      </c>
      <c r="B556" s="266" t="s">
        <v>465</v>
      </c>
      <c r="C556" s="267">
        <v>1586</v>
      </c>
      <c r="D556" s="267">
        <v>1516</v>
      </c>
      <c r="E556" s="268">
        <f t="shared" si="8"/>
        <v>104.617414248021</v>
      </c>
    </row>
    <row r="557" ht="15" spans="1:5">
      <c r="A557" s="265">
        <v>2070801</v>
      </c>
      <c r="B557" s="269" t="s">
        <v>100</v>
      </c>
      <c r="C557" s="267">
        <v>180</v>
      </c>
      <c r="D557" s="267">
        <v>165</v>
      </c>
      <c r="E557" s="268">
        <f t="shared" si="8"/>
        <v>109.090909090909</v>
      </c>
    </row>
    <row r="558" ht="15" spans="1:5">
      <c r="A558" s="265">
        <v>2070802</v>
      </c>
      <c r="B558" s="270" t="s">
        <v>101</v>
      </c>
      <c r="C558" s="267"/>
      <c r="D558" s="267"/>
      <c r="E558" s="268">
        <f t="shared" si="8"/>
        <v>0</v>
      </c>
    </row>
    <row r="559" ht="15" spans="1:5">
      <c r="A559" s="265">
        <v>2070803</v>
      </c>
      <c r="B559" s="273" t="s">
        <v>102</v>
      </c>
      <c r="C559" s="267"/>
      <c r="D559" s="267"/>
      <c r="E559" s="268">
        <f t="shared" si="8"/>
        <v>0</v>
      </c>
    </row>
    <row r="560" ht="15" spans="1:5">
      <c r="A560" s="265">
        <v>2070806</v>
      </c>
      <c r="B560" s="273" t="s">
        <v>466</v>
      </c>
      <c r="C560" s="267"/>
      <c r="D560" s="267"/>
      <c r="E560" s="268">
        <f t="shared" si="8"/>
        <v>0</v>
      </c>
    </row>
    <row r="561" ht="15" spans="1:5">
      <c r="A561" s="265">
        <v>2070807</v>
      </c>
      <c r="B561" s="271" t="s">
        <v>467</v>
      </c>
      <c r="C561" s="267"/>
      <c r="D561" s="267"/>
      <c r="E561" s="268">
        <f t="shared" si="8"/>
        <v>0</v>
      </c>
    </row>
    <row r="562" ht="15" spans="1:5">
      <c r="A562" s="265">
        <v>2070808</v>
      </c>
      <c r="B562" s="269" t="s">
        <v>468</v>
      </c>
      <c r="C562" s="267">
        <v>6</v>
      </c>
      <c r="D562" s="267">
        <v>5</v>
      </c>
      <c r="E562" s="268">
        <f t="shared" si="8"/>
        <v>120</v>
      </c>
    </row>
    <row r="563" ht="15" spans="1:5">
      <c r="A563" s="265">
        <v>2070899</v>
      </c>
      <c r="B563" s="269" t="s">
        <v>469</v>
      </c>
      <c r="C563" s="267">
        <v>1400</v>
      </c>
      <c r="D563" s="267">
        <v>1346</v>
      </c>
      <c r="E563" s="268">
        <f t="shared" si="8"/>
        <v>104.011887072808</v>
      </c>
    </row>
    <row r="564" ht="15" spans="1:5">
      <c r="A564" s="265">
        <v>20799</v>
      </c>
      <c r="B564" s="266" t="s">
        <v>470</v>
      </c>
      <c r="C564" s="267">
        <v>1650</v>
      </c>
      <c r="D564" s="267">
        <v>1381</v>
      </c>
      <c r="E564" s="268">
        <f t="shared" si="8"/>
        <v>119.478638667632</v>
      </c>
    </row>
    <row r="565" ht="15" spans="1:5">
      <c r="A565" s="265">
        <v>2079903</v>
      </c>
      <c r="B565" s="272" t="s">
        <v>471</v>
      </c>
      <c r="C565" s="267"/>
      <c r="D565" s="267"/>
      <c r="E565" s="268">
        <f t="shared" si="8"/>
        <v>0</v>
      </c>
    </row>
    <row r="566" ht="15" spans="1:5">
      <c r="A566" s="265">
        <v>2079999</v>
      </c>
      <c r="B566" s="269" t="s">
        <v>472</v>
      </c>
      <c r="C566" s="267">
        <v>1650</v>
      </c>
      <c r="D566" s="267">
        <v>1381</v>
      </c>
      <c r="E566" s="268">
        <f t="shared" si="8"/>
        <v>119.478638667632</v>
      </c>
    </row>
    <row r="567" ht="15" spans="1:5">
      <c r="A567" s="265">
        <v>208</v>
      </c>
      <c r="B567" s="266" t="s">
        <v>473</v>
      </c>
      <c r="C567" s="267">
        <v>123167</v>
      </c>
      <c r="D567" s="267">
        <v>117236</v>
      </c>
      <c r="E567" s="268">
        <f t="shared" si="8"/>
        <v>105.059026237674</v>
      </c>
    </row>
    <row r="568" ht="15" spans="1:5">
      <c r="A568" s="265">
        <v>20801</v>
      </c>
      <c r="B568" s="266" t="s">
        <v>474</v>
      </c>
      <c r="C568" s="267">
        <v>2805</v>
      </c>
      <c r="D568" s="267">
        <v>2590</v>
      </c>
      <c r="E568" s="268">
        <f t="shared" si="8"/>
        <v>108.301158301158</v>
      </c>
    </row>
    <row r="569" ht="15" spans="1:5">
      <c r="A569" s="265">
        <v>2080101</v>
      </c>
      <c r="B569" s="269" t="s">
        <v>100</v>
      </c>
      <c r="C569" s="267">
        <v>2250</v>
      </c>
      <c r="D569" s="267">
        <v>2135</v>
      </c>
      <c r="E569" s="268">
        <f t="shared" si="8"/>
        <v>105.386416861827</v>
      </c>
    </row>
    <row r="570" ht="15" spans="1:5">
      <c r="A570" s="265">
        <v>2080102</v>
      </c>
      <c r="B570" s="270" t="s">
        <v>101</v>
      </c>
      <c r="C570" s="267"/>
      <c r="D570" s="267"/>
      <c r="E570" s="268">
        <f t="shared" si="8"/>
        <v>0</v>
      </c>
    </row>
    <row r="571" ht="15" spans="1:5">
      <c r="A571" s="265">
        <v>2080103</v>
      </c>
      <c r="B571" s="273" t="s">
        <v>102</v>
      </c>
      <c r="C571" s="267"/>
      <c r="D571" s="267"/>
      <c r="E571" s="268">
        <f t="shared" si="8"/>
        <v>0</v>
      </c>
    </row>
    <row r="572" ht="15" spans="1:5">
      <c r="A572" s="265">
        <v>2080104</v>
      </c>
      <c r="B572" s="271" t="s">
        <v>475</v>
      </c>
      <c r="C572" s="267"/>
      <c r="D572" s="267"/>
      <c r="E572" s="268">
        <f t="shared" si="8"/>
        <v>0</v>
      </c>
    </row>
    <row r="573" ht="15" spans="1:5">
      <c r="A573" s="265">
        <v>2080105</v>
      </c>
      <c r="B573" s="269" t="s">
        <v>476</v>
      </c>
      <c r="C573" s="267">
        <v>80</v>
      </c>
      <c r="D573" s="267">
        <v>20</v>
      </c>
      <c r="E573" s="268">
        <f t="shared" si="8"/>
        <v>400</v>
      </c>
    </row>
    <row r="574" ht="15" spans="1:5">
      <c r="A574" s="265">
        <v>2080106</v>
      </c>
      <c r="B574" s="272" t="s">
        <v>477</v>
      </c>
      <c r="C574" s="267"/>
      <c r="D574" s="267"/>
      <c r="E574" s="268">
        <f t="shared" si="8"/>
        <v>0</v>
      </c>
    </row>
    <row r="575" ht="15" spans="1:5">
      <c r="A575" s="265">
        <v>2080107</v>
      </c>
      <c r="B575" s="269" t="s">
        <v>478</v>
      </c>
      <c r="C575" s="267">
        <v>300</v>
      </c>
      <c r="D575" s="267">
        <v>267</v>
      </c>
      <c r="E575" s="268">
        <f t="shared" si="8"/>
        <v>112.359550561798</v>
      </c>
    </row>
    <row r="576" ht="15" spans="1:5">
      <c r="A576" s="265">
        <v>2080108</v>
      </c>
      <c r="B576" s="272" t="s">
        <v>140</v>
      </c>
      <c r="C576" s="267"/>
      <c r="D576" s="267"/>
      <c r="E576" s="268">
        <f t="shared" si="8"/>
        <v>0</v>
      </c>
    </row>
    <row r="577" ht="15" spans="1:5">
      <c r="A577" s="265">
        <v>2080109</v>
      </c>
      <c r="B577" s="269" t="s">
        <v>479</v>
      </c>
      <c r="C577" s="267">
        <v>10</v>
      </c>
      <c r="D577" s="267">
        <v>9</v>
      </c>
      <c r="E577" s="268">
        <f t="shared" si="8"/>
        <v>111.111111111111</v>
      </c>
    </row>
    <row r="578" ht="15" spans="1:5">
      <c r="A578" s="265">
        <v>2080110</v>
      </c>
      <c r="B578" s="270" t="s">
        <v>480</v>
      </c>
      <c r="C578" s="267"/>
      <c r="D578" s="267"/>
      <c r="E578" s="268">
        <f t="shared" si="8"/>
        <v>0</v>
      </c>
    </row>
    <row r="579" ht="15" spans="1:5">
      <c r="A579" s="265">
        <v>2080111</v>
      </c>
      <c r="B579" s="273" t="s">
        <v>481</v>
      </c>
      <c r="C579" s="267"/>
      <c r="D579" s="267"/>
      <c r="E579" s="268">
        <f t="shared" si="8"/>
        <v>0</v>
      </c>
    </row>
    <row r="580" ht="15" spans="1:5">
      <c r="A580" s="265">
        <v>2080112</v>
      </c>
      <c r="B580" s="273" t="s">
        <v>482</v>
      </c>
      <c r="C580" s="267"/>
      <c r="D580" s="267"/>
      <c r="E580" s="268">
        <f t="shared" si="8"/>
        <v>0</v>
      </c>
    </row>
    <row r="581" ht="15" spans="1:5">
      <c r="A581" s="265">
        <v>2080113</v>
      </c>
      <c r="B581" s="273" t="s">
        <v>483</v>
      </c>
      <c r="C581" s="267"/>
      <c r="D581" s="267"/>
      <c r="E581" s="268">
        <f t="shared" ref="E581:E644" si="9">IF(C581=0,IF(D581=0,0,-100),IF(D581=0,100,C581/D581*100))</f>
        <v>0</v>
      </c>
    </row>
    <row r="582" ht="15" spans="1:5">
      <c r="A582" s="265">
        <v>2080114</v>
      </c>
      <c r="B582" s="273" t="s">
        <v>484</v>
      </c>
      <c r="C582" s="267"/>
      <c r="D582" s="267"/>
      <c r="E582" s="268">
        <f t="shared" si="9"/>
        <v>0</v>
      </c>
    </row>
    <row r="583" ht="15" spans="1:5">
      <c r="A583" s="265">
        <v>2080115</v>
      </c>
      <c r="B583" s="273" t="s">
        <v>485</v>
      </c>
      <c r="C583" s="267"/>
      <c r="D583" s="267"/>
      <c r="E583" s="268">
        <f t="shared" si="9"/>
        <v>0</v>
      </c>
    </row>
    <row r="584" ht="15" spans="1:5">
      <c r="A584" s="265">
        <v>2080116</v>
      </c>
      <c r="B584" s="271" t="s">
        <v>486</v>
      </c>
      <c r="C584" s="267"/>
      <c r="D584" s="267"/>
      <c r="E584" s="268">
        <f t="shared" si="9"/>
        <v>0</v>
      </c>
    </row>
    <row r="585" ht="15" spans="1:5">
      <c r="A585" s="265">
        <v>2080150</v>
      </c>
      <c r="B585" s="269" t="s">
        <v>109</v>
      </c>
      <c r="C585" s="267">
        <v>45</v>
      </c>
      <c r="D585" s="267">
        <v>42</v>
      </c>
      <c r="E585" s="268">
        <f t="shared" si="9"/>
        <v>107.142857142857</v>
      </c>
    </row>
    <row r="586" ht="15" spans="1:5">
      <c r="A586" s="265">
        <v>2080199</v>
      </c>
      <c r="B586" s="269" t="s">
        <v>487</v>
      </c>
      <c r="C586" s="267">
        <v>120</v>
      </c>
      <c r="D586" s="267">
        <v>117</v>
      </c>
      <c r="E586" s="268">
        <f t="shared" si="9"/>
        <v>102.564102564103</v>
      </c>
    </row>
    <row r="587" ht="15" spans="1:5">
      <c r="A587" s="265">
        <v>20802</v>
      </c>
      <c r="B587" s="266" t="s">
        <v>488</v>
      </c>
      <c r="C587" s="267">
        <v>3610</v>
      </c>
      <c r="D587" s="267">
        <v>3457</v>
      </c>
      <c r="E587" s="268">
        <f t="shared" si="9"/>
        <v>104.425802719121</v>
      </c>
    </row>
    <row r="588" ht="15" spans="1:5">
      <c r="A588" s="265">
        <v>2080201</v>
      </c>
      <c r="B588" s="269" t="s">
        <v>100</v>
      </c>
      <c r="C588" s="267">
        <v>3460</v>
      </c>
      <c r="D588" s="267">
        <v>3312</v>
      </c>
      <c r="E588" s="268">
        <f t="shared" si="9"/>
        <v>104.468599033816</v>
      </c>
    </row>
    <row r="589" ht="15" spans="1:5">
      <c r="A589" s="265">
        <v>2080202</v>
      </c>
      <c r="B589" s="270" t="s">
        <v>101</v>
      </c>
      <c r="C589" s="267"/>
      <c r="D589" s="267"/>
      <c r="E589" s="268">
        <f t="shared" si="9"/>
        <v>0</v>
      </c>
    </row>
    <row r="590" ht="15" spans="1:5">
      <c r="A590" s="265">
        <v>2080203</v>
      </c>
      <c r="B590" s="273" t="s">
        <v>102</v>
      </c>
      <c r="C590" s="267"/>
      <c r="D590" s="267"/>
      <c r="E590" s="268">
        <f t="shared" si="9"/>
        <v>0</v>
      </c>
    </row>
    <row r="591" ht="15" spans="1:5">
      <c r="A591" s="265">
        <v>2080206</v>
      </c>
      <c r="B591" s="273" t="s">
        <v>489</v>
      </c>
      <c r="C591" s="267"/>
      <c r="D591" s="267"/>
      <c r="E591" s="268">
        <f t="shared" si="9"/>
        <v>0</v>
      </c>
    </row>
    <row r="592" ht="15" spans="1:5">
      <c r="A592" s="265">
        <v>2080207</v>
      </c>
      <c r="B592" s="273" t="s">
        <v>490</v>
      </c>
      <c r="C592" s="267"/>
      <c r="D592" s="267"/>
      <c r="E592" s="268">
        <f t="shared" si="9"/>
        <v>0</v>
      </c>
    </row>
    <row r="593" ht="15" spans="1:5">
      <c r="A593" s="265">
        <v>2080209</v>
      </c>
      <c r="B593" s="271" t="s">
        <v>491</v>
      </c>
      <c r="C593" s="267"/>
      <c r="D593" s="267"/>
      <c r="E593" s="268">
        <f t="shared" si="9"/>
        <v>0</v>
      </c>
    </row>
    <row r="594" ht="15" spans="1:5">
      <c r="A594" s="265">
        <v>2080299</v>
      </c>
      <c r="B594" s="269" t="s">
        <v>492</v>
      </c>
      <c r="C594" s="267">
        <v>150</v>
      </c>
      <c r="D594" s="267">
        <v>145</v>
      </c>
      <c r="E594" s="268">
        <f t="shared" si="9"/>
        <v>103.448275862069</v>
      </c>
    </row>
    <row r="595" ht="15" spans="1:5">
      <c r="A595" s="265">
        <v>20804</v>
      </c>
      <c r="B595" s="277" t="s">
        <v>493</v>
      </c>
      <c r="C595" s="267">
        <v>0</v>
      </c>
      <c r="D595" s="267">
        <v>0</v>
      </c>
      <c r="E595" s="268">
        <f t="shared" si="9"/>
        <v>0</v>
      </c>
    </row>
    <row r="596" ht="15" spans="1:5">
      <c r="A596" s="265">
        <v>2080402</v>
      </c>
      <c r="B596" s="278" t="s">
        <v>494</v>
      </c>
      <c r="C596" s="267"/>
      <c r="D596" s="267"/>
      <c r="E596" s="268">
        <f t="shared" si="9"/>
        <v>0</v>
      </c>
    </row>
    <row r="597" ht="15" spans="1:5">
      <c r="A597" s="265">
        <v>20805</v>
      </c>
      <c r="B597" s="266" t="s">
        <v>495</v>
      </c>
      <c r="C597" s="267">
        <v>44879</v>
      </c>
      <c r="D597" s="267">
        <v>42346</v>
      </c>
      <c r="E597" s="268">
        <f t="shared" si="9"/>
        <v>105.981674774477</v>
      </c>
    </row>
    <row r="598" ht="15" spans="1:5">
      <c r="A598" s="265">
        <v>2080501</v>
      </c>
      <c r="B598" s="270" t="s">
        <v>496</v>
      </c>
      <c r="C598" s="267"/>
      <c r="D598" s="267"/>
      <c r="E598" s="268">
        <f t="shared" si="9"/>
        <v>0</v>
      </c>
    </row>
    <row r="599" ht="15" spans="1:5">
      <c r="A599" s="265">
        <v>2080502</v>
      </c>
      <c r="B599" s="273" t="s">
        <v>497</v>
      </c>
      <c r="C599" s="267"/>
      <c r="D599" s="267"/>
      <c r="E599" s="268">
        <f t="shared" si="9"/>
        <v>0</v>
      </c>
    </row>
    <row r="600" ht="15" spans="1:5">
      <c r="A600" s="265">
        <v>2080503</v>
      </c>
      <c r="B600" s="271" t="s">
        <v>498</v>
      </c>
      <c r="C600" s="267"/>
      <c r="D600" s="267"/>
      <c r="E600" s="268">
        <f t="shared" si="9"/>
        <v>0</v>
      </c>
    </row>
    <row r="601" ht="15" spans="1:5">
      <c r="A601" s="265">
        <v>2080505</v>
      </c>
      <c r="B601" s="269" t="s">
        <v>499</v>
      </c>
      <c r="C601" s="267">
        <v>14499</v>
      </c>
      <c r="D601" s="267">
        <v>13958</v>
      </c>
      <c r="E601" s="268">
        <f t="shared" si="9"/>
        <v>103.87591345465</v>
      </c>
    </row>
    <row r="602" ht="15" spans="1:5">
      <c r="A602" s="265">
        <v>2080506</v>
      </c>
      <c r="B602" s="269" t="s">
        <v>500</v>
      </c>
      <c r="C602" s="267">
        <v>3500</v>
      </c>
      <c r="D602" s="267">
        <v>3200</v>
      </c>
      <c r="E602" s="268">
        <f t="shared" si="9"/>
        <v>109.375</v>
      </c>
    </row>
    <row r="603" ht="15" spans="1:5">
      <c r="A603" s="265">
        <v>2080507</v>
      </c>
      <c r="B603" s="269" t="s">
        <v>501</v>
      </c>
      <c r="C603" s="267">
        <v>26880</v>
      </c>
      <c r="D603" s="267">
        <v>25188</v>
      </c>
      <c r="E603" s="268">
        <f t="shared" si="9"/>
        <v>106.717484516436</v>
      </c>
    </row>
    <row r="604" ht="15" spans="1:5">
      <c r="A604" s="265">
        <v>2080508</v>
      </c>
      <c r="B604" s="270" t="s">
        <v>502</v>
      </c>
      <c r="C604" s="267"/>
      <c r="D604" s="267"/>
      <c r="E604" s="268">
        <f t="shared" si="9"/>
        <v>0</v>
      </c>
    </row>
    <row r="605" ht="15" spans="1:5">
      <c r="A605" s="265">
        <v>2080599</v>
      </c>
      <c r="B605" s="271" t="s">
        <v>503</v>
      </c>
      <c r="C605" s="267"/>
      <c r="D605" s="267"/>
      <c r="E605" s="268">
        <f t="shared" si="9"/>
        <v>0</v>
      </c>
    </row>
    <row r="606" ht="15" spans="1:5">
      <c r="A606" s="265">
        <v>20806</v>
      </c>
      <c r="B606" s="266" t="s">
        <v>504</v>
      </c>
      <c r="C606" s="267">
        <v>480</v>
      </c>
      <c r="D606" s="267">
        <v>450</v>
      </c>
      <c r="E606" s="268">
        <f t="shared" si="9"/>
        <v>106.666666666667</v>
      </c>
    </row>
    <row r="607" ht="15" spans="1:5">
      <c r="A607" s="265">
        <v>2080601</v>
      </c>
      <c r="B607" s="270" t="s">
        <v>505</v>
      </c>
      <c r="C607" s="267"/>
      <c r="D607" s="267"/>
      <c r="E607" s="268">
        <f t="shared" si="9"/>
        <v>0</v>
      </c>
    </row>
    <row r="608" ht="15" spans="1:5">
      <c r="A608" s="265">
        <v>2080602</v>
      </c>
      <c r="B608" s="271" t="s">
        <v>506</v>
      </c>
      <c r="C608" s="267"/>
      <c r="D608" s="267"/>
      <c r="E608" s="268">
        <f t="shared" si="9"/>
        <v>0</v>
      </c>
    </row>
    <row r="609" ht="15" spans="1:5">
      <c r="A609" s="265">
        <v>2080699</v>
      </c>
      <c r="B609" s="269" t="s">
        <v>507</v>
      </c>
      <c r="C609" s="267">
        <v>480</v>
      </c>
      <c r="D609" s="267">
        <v>450</v>
      </c>
      <c r="E609" s="268">
        <f t="shared" si="9"/>
        <v>106.666666666667</v>
      </c>
    </row>
    <row r="610" ht="15" spans="1:5">
      <c r="A610" s="265">
        <v>20807</v>
      </c>
      <c r="B610" s="266" t="s">
        <v>508</v>
      </c>
      <c r="C610" s="267">
        <v>2280</v>
      </c>
      <c r="D610" s="267">
        <v>2123</v>
      </c>
      <c r="E610" s="268">
        <f t="shared" si="9"/>
        <v>107.395195478097</v>
      </c>
    </row>
    <row r="611" ht="15" spans="1:5">
      <c r="A611" s="265">
        <v>2080701</v>
      </c>
      <c r="B611" s="270" t="s">
        <v>509</v>
      </c>
      <c r="C611" s="267"/>
      <c r="D611" s="267"/>
      <c r="E611" s="268">
        <f t="shared" si="9"/>
        <v>0</v>
      </c>
    </row>
    <row r="612" ht="15" spans="1:5">
      <c r="A612" s="265">
        <v>2080702</v>
      </c>
      <c r="B612" s="273" t="s">
        <v>510</v>
      </c>
      <c r="C612" s="267"/>
      <c r="D612" s="267"/>
      <c r="E612" s="268">
        <f t="shared" si="9"/>
        <v>0</v>
      </c>
    </row>
    <row r="613" ht="15" spans="1:5">
      <c r="A613" s="265">
        <v>2080704</v>
      </c>
      <c r="B613" s="273" t="s">
        <v>511</v>
      </c>
      <c r="C613" s="267"/>
      <c r="D613" s="267"/>
      <c r="E613" s="268">
        <f t="shared" si="9"/>
        <v>0</v>
      </c>
    </row>
    <row r="614" ht="15" spans="1:5">
      <c r="A614" s="265">
        <v>2080705</v>
      </c>
      <c r="B614" s="273" t="s">
        <v>512</v>
      </c>
      <c r="C614" s="267"/>
      <c r="D614" s="267"/>
      <c r="E614" s="268">
        <f t="shared" si="9"/>
        <v>0</v>
      </c>
    </row>
    <row r="615" ht="15" spans="1:5">
      <c r="A615" s="265">
        <v>2080709</v>
      </c>
      <c r="B615" s="273" t="s">
        <v>513</v>
      </c>
      <c r="C615" s="267"/>
      <c r="D615" s="267"/>
      <c r="E615" s="268">
        <f t="shared" si="9"/>
        <v>0</v>
      </c>
    </row>
    <row r="616" ht="15" spans="1:5">
      <c r="A616" s="265">
        <v>2080711</v>
      </c>
      <c r="B616" s="273" t="s">
        <v>514</v>
      </c>
      <c r="C616" s="267"/>
      <c r="D616" s="267"/>
      <c r="E616" s="268">
        <f t="shared" si="9"/>
        <v>0</v>
      </c>
    </row>
    <row r="617" ht="15" spans="1:5">
      <c r="A617" s="265">
        <v>2080712</v>
      </c>
      <c r="B617" s="273" t="s">
        <v>515</v>
      </c>
      <c r="C617" s="267"/>
      <c r="D617" s="267"/>
      <c r="E617" s="268">
        <f t="shared" si="9"/>
        <v>0</v>
      </c>
    </row>
    <row r="618" ht="15" spans="1:5">
      <c r="A618" s="265">
        <v>2080713</v>
      </c>
      <c r="B618" s="271" t="s">
        <v>516</v>
      </c>
      <c r="C618" s="267"/>
      <c r="D618" s="267"/>
      <c r="E618" s="268">
        <f t="shared" si="9"/>
        <v>0</v>
      </c>
    </row>
    <row r="619" ht="15" spans="1:5">
      <c r="A619" s="265">
        <v>2080799</v>
      </c>
      <c r="B619" s="269" t="s">
        <v>517</v>
      </c>
      <c r="C619" s="267">
        <v>2280</v>
      </c>
      <c r="D619" s="267">
        <v>2123</v>
      </c>
      <c r="E619" s="268">
        <f t="shared" si="9"/>
        <v>107.395195478097</v>
      </c>
    </row>
    <row r="620" ht="15" spans="1:5">
      <c r="A620" s="265">
        <v>20808</v>
      </c>
      <c r="B620" s="266" t="s">
        <v>518</v>
      </c>
      <c r="C620" s="267">
        <v>9670</v>
      </c>
      <c r="D620" s="267">
        <v>9319</v>
      </c>
      <c r="E620" s="268">
        <f t="shared" si="9"/>
        <v>103.766498551347</v>
      </c>
    </row>
    <row r="621" ht="15" spans="1:5">
      <c r="A621" s="265">
        <v>2080801</v>
      </c>
      <c r="B621" s="269" t="s">
        <v>519</v>
      </c>
      <c r="C621" s="267">
        <v>2840</v>
      </c>
      <c r="D621" s="267">
        <v>2707</v>
      </c>
      <c r="E621" s="268">
        <f t="shared" si="9"/>
        <v>104.913188031031</v>
      </c>
    </row>
    <row r="622" ht="15" spans="1:5">
      <c r="A622" s="265">
        <v>2080802</v>
      </c>
      <c r="B622" s="269" t="s">
        <v>520</v>
      </c>
      <c r="C622" s="267">
        <v>210</v>
      </c>
      <c r="D622" s="267">
        <v>203</v>
      </c>
      <c r="E622" s="268">
        <f t="shared" si="9"/>
        <v>103.448275862069</v>
      </c>
    </row>
    <row r="623" ht="15" spans="1:5">
      <c r="A623" s="265">
        <v>2080803</v>
      </c>
      <c r="B623" s="272" t="s">
        <v>521</v>
      </c>
      <c r="C623" s="267"/>
      <c r="D623" s="267"/>
      <c r="E623" s="268">
        <f t="shared" si="9"/>
        <v>0</v>
      </c>
    </row>
    <row r="624" ht="15" spans="1:5">
      <c r="A624" s="265">
        <v>2080805</v>
      </c>
      <c r="B624" s="269" t="s">
        <v>522</v>
      </c>
      <c r="C624" s="267">
        <v>620</v>
      </c>
      <c r="D624" s="267">
        <v>604</v>
      </c>
      <c r="E624" s="268">
        <f t="shared" si="9"/>
        <v>102.649006622517</v>
      </c>
    </row>
    <row r="625" ht="15" spans="1:5">
      <c r="A625" s="265">
        <v>2080806</v>
      </c>
      <c r="B625" s="270" t="s">
        <v>523</v>
      </c>
      <c r="C625" s="267"/>
      <c r="D625" s="267"/>
      <c r="E625" s="268">
        <f t="shared" si="9"/>
        <v>0</v>
      </c>
    </row>
    <row r="626" ht="15" spans="1:5">
      <c r="A626" s="265">
        <v>2080807</v>
      </c>
      <c r="B626" s="273" t="s">
        <v>524</v>
      </c>
      <c r="C626" s="267"/>
      <c r="D626" s="267"/>
      <c r="E626" s="268">
        <f t="shared" si="9"/>
        <v>0</v>
      </c>
    </row>
    <row r="627" ht="15" spans="1:5">
      <c r="A627" s="265">
        <v>2080808</v>
      </c>
      <c r="B627" s="271" t="s">
        <v>525</v>
      </c>
      <c r="C627" s="267"/>
      <c r="D627" s="267"/>
      <c r="E627" s="268">
        <f t="shared" si="9"/>
        <v>0</v>
      </c>
    </row>
    <row r="628" ht="15" spans="1:5">
      <c r="A628" s="265">
        <v>2080899</v>
      </c>
      <c r="B628" s="269" t="s">
        <v>526</v>
      </c>
      <c r="C628" s="267">
        <v>6000</v>
      </c>
      <c r="D628" s="267">
        <v>5805</v>
      </c>
      <c r="E628" s="268">
        <f t="shared" si="9"/>
        <v>103.359173126615</v>
      </c>
    </row>
    <row r="629" ht="15" spans="1:5">
      <c r="A629" s="265">
        <v>20809</v>
      </c>
      <c r="B629" s="266" t="s">
        <v>527</v>
      </c>
      <c r="C629" s="267">
        <v>3811</v>
      </c>
      <c r="D629" s="267">
        <v>3656</v>
      </c>
      <c r="E629" s="268">
        <f t="shared" si="9"/>
        <v>104.239606126915</v>
      </c>
    </row>
    <row r="630" ht="15" spans="1:5">
      <c r="A630" s="265">
        <v>2080901</v>
      </c>
      <c r="B630" s="269" t="s">
        <v>528</v>
      </c>
      <c r="C630" s="267">
        <v>211</v>
      </c>
      <c r="D630" s="267">
        <v>203</v>
      </c>
      <c r="E630" s="268">
        <f t="shared" si="9"/>
        <v>103.940886699507</v>
      </c>
    </row>
    <row r="631" ht="15" spans="1:5">
      <c r="A631" s="265">
        <v>2080902</v>
      </c>
      <c r="B631" s="269" t="s">
        <v>529</v>
      </c>
      <c r="C631" s="267">
        <v>241</v>
      </c>
      <c r="D631" s="267">
        <v>225</v>
      </c>
      <c r="E631" s="268">
        <f t="shared" si="9"/>
        <v>107.111111111111</v>
      </c>
    </row>
    <row r="632" ht="15" spans="1:5">
      <c r="A632" s="265">
        <v>2080903</v>
      </c>
      <c r="B632" s="269" t="s">
        <v>530</v>
      </c>
      <c r="C632" s="267">
        <v>201</v>
      </c>
      <c r="D632" s="267">
        <v>190</v>
      </c>
      <c r="E632" s="268">
        <f t="shared" si="9"/>
        <v>105.789473684211</v>
      </c>
    </row>
    <row r="633" ht="15" spans="1:5">
      <c r="A633" s="265">
        <v>2080904</v>
      </c>
      <c r="B633" s="269" t="s">
        <v>531</v>
      </c>
      <c r="C633" s="267">
        <v>122</v>
      </c>
      <c r="D633" s="267">
        <v>118</v>
      </c>
      <c r="E633" s="268">
        <f t="shared" si="9"/>
        <v>103.389830508475</v>
      </c>
    </row>
    <row r="634" ht="15" spans="1:5">
      <c r="A634" s="265">
        <v>2080905</v>
      </c>
      <c r="B634" s="269" t="s">
        <v>532</v>
      </c>
      <c r="C634" s="267">
        <v>830</v>
      </c>
      <c r="D634" s="267">
        <v>784</v>
      </c>
      <c r="E634" s="268">
        <f t="shared" si="9"/>
        <v>105.867346938776</v>
      </c>
    </row>
    <row r="635" ht="15" spans="1:5">
      <c r="A635" s="265">
        <v>2080999</v>
      </c>
      <c r="B635" s="269" t="s">
        <v>533</v>
      </c>
      <c r="C635" s="267">
        <v>2206</v>
      </c>
      <c r="D635" s="267">
        <v>2136</v>
      </c>
      <c r="E635" s="268">
        <f t="shared" si="9"/>
        <v>103.277153558052</v>
      </c>
    </row>
    <row r="636" ht="15" spans="1:5">
      <c r="A636" s="265">
        <v>20810</v>
      </c>
      <c r="B636" s="266" t="s">
        <v>534</v>
      </c>
      <c r="C636" s="267">
        <v>3770</v>
      </c>
      <c r="D636" s="267">
        <v>3590</v>
      </c>
      <c r="E636" s="268">
        <f t="shared" si="9"/>
        <v>105.013927576602</v>
      </c>
    </row>
    <row r="637" ht="15" spans="1:5">
      <c r="A637" s="265">
        <v>2081001</v>
      </c>
      <c r="B637" s="269" t="s">
        <v>535</v>
      </c>
      <c r="C637" s="267">
        <v>1665</v>
      </c>
      <c r="D637" s="267">
        <v>1581</v>
      </c>
      <c r="E637" s="268">
        <f t="shared" si="9"/>
        <v>105.313092979127</v>
      </c>
    </row>
    <row r="638" ht="15" spans="1:5">
      <c r="A638" s="265">
        <v>2081002</v>
      </c>
      <c r="B638" s="269" t="s">
        <v>536</v>
      </c>
      <c r="C638" s="267">
        <v>1661</v>
      </c>
      <c r="D638" s="267">
        <v>1581</v>
      </c>
      <c r="E638" s="268">
        <f t="shared" si="9"/>
        <v>105.06008855155</v>
      </c>
    </row>
    <row r="639" ht="15" spans="1:5">
      <c r="A639" s="265">
        <v>2081003</v>
      </c>
      <c r="B639" s="272" t="s">
        <v>537</v>
      </c>
      <c r="C639" s="267"/>
      <c r="D639" s="267"/>
      <c r="E639" s="268">
        <f t="shared" si="9"/>
        <v>0</v>
      </c>
    </row>
    <row r="640" ht="15" spans="1:5">
      <c r="A640" s="265">
        <v>2081004</v>
      </c>
      <c r="B640" s="269" t="s">
        <v>538</v>
      </c>
      <c r="C640" s="267">
        <v>30</v>
      </c>
      <c r="D640" s="267">
        <v>28</v>
      </c>
      <c r="E640" s="268">
        <f t="shared" si="9"/>
        <v>107.142857142857</v>
      </c>
    </row>
    <row r="641" ht="15" spans="1:5">
      <c r="A641" s="265">
        <v>2081005</v>
      </c>
      <c r="B641" s="272" t="s">
        <v>539</v>
      </c>
      <c r="C641" s="267"/>
      <c r="D641" s="267"/>
      <c r="E641" s="268">
        <f t="shared" si="9"/>
        <v>0</v>
      </c>
    </row>
    <row r="642" ht="15" spans="1:5">
      <c r="A642" s="265">
        <v>2081006</v>
      </c>
      <c r="B642" s="269" t="s">
        <v>540</v>
      </c>
      <c r="C642" s="267">
        <v>414</v>
      </c>
      <c r="D642" s="267">
        <v>400</v>
      </c>
      <c r="E642" s="268">
        <f t="shared" si="9"/>
        <v>103.5</v>
      </c>
    </row>
    <row r="643" ht="15" spans="1:5">
      <c r="A643" s="265">
        <v>2081099</v>
      </c>
      <c r="B643" s="272" t="s">
        <v>541</v>
      </c>
      <c r="C643" s="267"/>
      <c r="D643" s="267"/>
      <c r="E643" s="268">
        <f t="shared" si="9"/>
        <v>0</v>
      </c>
    </row>
    <row r="644" ht="15" spans="1:5">
      <c r="A644" s="265">
        <v>20811</v>
      </c>
      <c r="B644" s="266" t="s">
        <v>542</v>
      </c>
      <c r="C644" s="267">
        <v>2814</v>
      </c>
      <c r="D644" s="267">
        <v>2658</v>
      </c>
      <c r="E644" s="268">
        <f t="shared" si="9"/>
        <v>105.869074492099</v>
      </c>
    </row>
    <row r="645" ht="15" spans="1:5">
      <c r="A645" s="265">
        <v>2081101</v>
      </c>
      <c r="B645" s="269" t="s">
        <v>100</v>
      </c>
      <c r="C645" s="267">
        <v>289</v>
      </c>
      <c r="D645" s="267">
        <v>272</v>
      </c>
      <c r="E645" s="268">
        <f t="shared" ref="E645:E708" si="10">IF(C645=0,IF(D645=0,0,-100),IF(D645=0,100,C645/D645*100))</f>
        <v>106.25</v>
      </c>
    </row>
    <row r="646" ht="15" spans="1:5">
      <c r="A646" s="265">
        <v>2081102</v>
      </c>
      <c r="B646" s="270" t="s">
        <v>101</v>
      </c>
      <c r="C646" s="267"/>
      <c r="D646" s="267"/>
      <c r="E646" s="268">
        <f t="shared" si="10"/>
        <v>0</v>
      </c>
    </row>
    <row r="647" ht="15" spans="1:5">
      <c r="A647" s="265">
        <v>2081103</v>
      </c>
      <c r="B647" s="271" t="s">
        <v>102</v>
      </c>
      <c r="C647" s="267"/>
      <c r="D647" s="267"/>
      <c r="E647" s="268">
        <f t="shared" si="10"/>
        <v>0</v>
      </c>
    </row>
    <row r="648" ht="15" spans="1:5">
      <c r="A648" s="265">
        <v>2081104</v>
      </c>
      <c r="B648" s="269" t="s">
        <v>543</v>
      </c>
      <c r="C648" s="267">
        <v>364</v>
      </c>
      <c r="D648" s="267">
        <v>349</v>
      </c>
      <c r="E648" s="268">
        <f t="shared" si="10"/>
        <v>104.297994269341</v>
      </c>
    </row>
    <row r="649" ht="15" spans="1:5">
      <c r="A649" s="265">
        <v>2081105</v>
      </c>
      <c r="B649" s="269" t="s">
        <v>544</v>
      </c>
      <c r="C649" s="267">
        <v>149</v>
      </c>
      <c r="D649" s="267">
        <v>143</v>
      </c>
      <c r="E649" s="268">
        <f t="shared" si="10"/>
        <v>104.195804195804</v>
      </c>
    </row>
    <row r="650" ht="15" spans="1:5">
      <c r="A650" s="265">
        <v>2081106</v>
      </c>
      <c r="B650" s="272" t="s">
        <v>545</v>
      </c>
      <c r="C650" s="267"/>
      <c r="D650" s="267"/>
      <c r="E650" s="268">
        <f t="shared" si="10"/>
        <v>0</v>
      </c>
    </row>
    <row r="651" ht="15" spans="1:5">
      <c r="A651" s="265">
        <v>2081107</v>
      </c>
      <c r="B651" s="269" t="s">
        <v>546</v>
      </c>
      <c r="C651" s="267">
        <v>1571</v>
      </c>
      <c r="D651" s="267">
        <v>1480</v>
      </c>
      <c r="E651" s="268">
        <f t="shared" si="10"/>
        <v>106.148648648649</v>
      </c>
    </row>
    <row r="652" ht="15" spans="1:5">
      <c r="A652" s="265">
        <v>2081199</v>
      </c>
      <c r="B652" s="269" t="s">
        <v>547</v>
      </c>
      <c r="C652" s="267">
        <v>441</v>
      </c>
      <c r="D652" s="267">
        <v>414</v>
      </c>
      <c r="E652" s="268">
        <f t="shared" si="10"/>
        <v>106.521739130435</v>
      </c>
    </row>
    <row r="653" ht="15" spans="1:5">
      <c r="A653" s="265">
        <v>20816</v>
      </c>
      <c r="B653" s="266" t="s">
        <v>548</v>
      </c>
      <c r="C653" s="267">
        <v>36</v>
      </c>
      <c r="D653" s="267">
        <v>34</v>
      </c>
      <c r="E653" s="268">
        <f t="shared" si="10"/>
        <v>105.882352941176</v>
      </c>
    </row>
    <row r="654" ht="15" spans="1:5">
      <c r="A654" s="265">
        <v>2081601</v>
      </c>
      <c r="B654" s="270" t="s">
        <v>100</v>
      </c>
      <c r="C654" s="267"/>
      <c r="D654" s="267"/>
      <c r="E654" s="268">
        <f t="shared" si="10"/>
        <v>0</v>
      </c>
    </row>
    <row r="655" ht="15" spans="1:5">
      <c r="A655" s="265">
        <v>2081602</v>
      </c>
      <c r="B655" s="273" t="s">
        <v>101</v>
      </c>
      <c r="C655" s="267"/>
      <c r="D655" s="267"/>
      <c r="E655" s="268">
        <f t="shared" si="10"/>
        <v>0</v>
      </c>
    </row>
    <row r="656" ht="15" spans="1:5">
      <c r="A656" s="265">
        <v>2081603</v>
      </c>
      <c r="B656" s="273" t="s">
        <v>102</v>
      </c>
      <c r="C656" s="267"/>
      <c r="D656" s="267"/>
      <c r="E656" s="268">
        <f t="shared" si="10"/>
        <v>0</v>
      </c>
    </row>
    <row r="657" ht="15" spans="1:5">
      <c r="A657" s="265">
        <v>2081650</v>
      </c>
      <c r="B657" s="271" t="s">
        <v>109</v>
      </c>
      <c r="C657" s="267"/>
      <c r="D657" s="267"/>
      <c r="E657" s="268">
        <f t="shared" si="10"/>
        <v>0</v>
      </c>
    </row>
    <row r="658" ht="15" spans="1:5">
      <c r="A658" s="265">
        <v>2081699</v>
      </c>
      <c r="B658" s="269" t="s">
        <v>549</v>
      </c>
      <c r="C658" s="267">
        <v>36</v>
      </c>
      <c r="D658" s="267">
        <v>34</v>
      </c>
      <c r="E658" s="268">
        <f t="shared" si="10"/>
        <v>105.882352941176</v>
      </c>
    </row>
    <row r="659" ht="15" spans="1:5">
      <c r="A659" s="265">
        <v>20819</v>
      </c>
      <c r="B659" s="266" t="s">
        <v>550</v>
      </c>
      <c r="C659" s="267">
        <v>10493</v>
      </c>
      <c r="D659" s="267">
        <v>9846</v>
      </c>
      <c r="E659" s="268">
        <f t="shared" si="10"/>
        <v>106.571196424944</v>
      </c>
    </row>
    <row r="660" ht="15" spans="1:5">
      <c r="A660" s="265">
        <v>2081901</v>
      </c>
      <c r="B660" s="269" t="s">
        <v>551</v>
      </c>
      <c r="C660" s="267">
        <v>1977</v>
      </c>
      <c r="D660" s="267">
        <v>1878</v>
      </c>
      <c r="E660" s="268">
        <f t="shared" si="10"/>
        <v>105.271565495208</v>
      </c>
    </row>
    <row r="661" ht="15" spans="1:5">
      <c r="A661" s="265">
        <v>2081902</v>
      </c>
      <c r="B661" s="269" t="s">
        <v>552</v>
      </c>
      <c r="C661" s="267">
        <v>8516</v>
      </c>
      <c r="D661" s="267">
        <v>7968</v>
      </c>
      <c r="E661" s="268">
        <f t="shared" si="10"/>
        <v>106.877510040161</v>
      </c>
    </row>
    <row r="662" ht="15" spans="1:5">
      <c r="A662" s="265">
        <v>20820</v>
      </c>
      <c r="B662" s="266" t="s">
        <v>553</v>
      </c>
      <c r="C662" s="267">
        <v>1223</v>
      </c>
      <c r="D662" s="267">
        <v>1147</v>
      </c>
      <c r="E662" s="268">
        <f t="shared" si="10"/>
        <v>106.625980819529</v>
      </c>
    </row>
    <row r="663" ht="15" spans="1:5">
      <c r="A663" s="265">
        <v>2082001</v>
      </c>
      <c r="B663" s="269" t="s">
        <v>554</v>
      </c>
      <c r="C663" s="267">
        <v>976</v>
      </c>
      <c r="D663" s="267">
        <v>915</v>
      </c>
      <c r="E663" s="268">
        <f t="shared" si="10"/>
        <v>106.666666666667</v>
      </c>
    </row>
    <row r="664" ht="15" spans="1:5">
      <c r="A664" s="265">
        <v>2082002</v>
      </c>
      <c r="B664" s="269" t="s">
        <v>555</v>
      </c>
      <c r="C664" s="267">
        <v>247</v>
      </c>
      <c r="D664" s="267">
        <v>232</v>
      </c>
      <c r="E664" s="268">
        <f t="shared" si="10"/>
        <v>106.465517241379</v>
      </c>
    </row>
    <row r="665" ht="15" spans="1:5">
      <c r="A665" s="265">
        <v>20821</v>
      </c>
      <c r="B665" s="266" t="s">
        <v>556</v>
      </c>
      <c r="C665" s="267">
        <v>9970</v>
      </c>
      <c r="D665" s="267">
        <v>9521</v>
      </c>
      <c r="E665" s="268">
        <f t="shared" si="10"/>
        <v>104.7158911879</v>
      </c>
    </row>
    <row r="666" ht="15" spans="1:5">
      <c r="A666" s="265">
        <v>2082101</v>
      </c>
      <c r="B666" s="269" t="s">
        <v>557</v>
      </c>
      <c r="C666" s="267">
        <v>946</v>
      </c>
      <c r="D666" s="267">
        <v>912</v>
      </c>
      <c r="E666" s="268">
        <f t="shared" si="10"/>
        <v>103.728070175439</v>
      </c>
    </row>
    <row r="667" ht="15" spans="1:5">
      <c r="A667" s="265">
        <v>2082102</v>
      </c>
      <c r="B667" s="269" t="s">
        <v>558</v>
      </c>
      <c r="C667" s="267">
        <v>9024</v>
      </c>
      <c r="D667" s="267">
        <v>8609</v>
      </c>
      <c r="E667" s="268">
        <f t="shared" si="10"/>
        <v>104.820536647694</v>
      </c>
    </row>
    <row r="668" ht="15" spans="1:5">
      <c r="A668" s="265">
        <v>20824</v>
      </c>
      <c r="B668" s="274" t="s">
        <v>559</v>
      </c>
      <c r="C668" s="267">
        <v>0</v>
      </c>
      <c r="D668" s="267">
        <v>0</v>
      </c>
      <c r="E668" s="268">
        <f t="shared" si="10"/>
        <v>0</v>
      </c>
    </row>
    <row r="669" ht="15" spans="1:5">
      <c r="A669" s="265">
        <v>2082401</v>
      </c>
      <c r="B669" s="273" t="s">
        <v>560</v>
      </c>
      <c r="C669" s="267"/>
      <c r="D669" s="267"/>
      <c r="E669" s="268">
        <f t="shared" si="10"/>
        <v>0</v>
      </c>
    </row>
    <row r="670" ht="15" spans="1:5">
      <c r="A670" s="265">
        <v>2082402</v>
      </c>
      <c r="B670" s="271" t="s">
        <v>561</v>
      </c>
      <c r="C670" s="267"/>
      <c r="D670" s="267"/>
      <c r="E670" s="268">
        <f t="shared" si="10"/>
        <v>0</v>
      </c>
    </row>
    <row r="671" ht="15" spans="1:5">
      <c r="A671" s="265">
        <v>20825</v>
      </c>
      <c r="B671" s="266" t="s">
        <v>562</v>
      </c>
      <c r="C671" s="267">
        <v>560</v>
      </c>
      <c r="D671" s="267">
        <v>540</v>
      </c>
      <c r="E671" s="268">
        <f t="shared" si="10"/>
        <v>103.703703703704</v>
      </c>
    </row>
    <row r="672" ht="15" spans="1:5">
      <c r="A672" s="265">
        <v>2082501</v>
      </c>
      <c r="B672" s="272" t="s">
        <v>563</v>
      </c>
      <c r="C672" s="267"/>
      <c r="D672" s="267"/>
      <c r="E672" s="268">
        <f t="shared" si="10"/>
        <v>0</v>
      </c>
    </row>
    <row r="673" ht="15" spans="1:5">
      <c r="A673" s="265">
        <v>2082502</v>
      </c>
      <c r="B673" s="269" t="s">
        <v>564</v>
      </c>
      <c r="C673" s="267">
        <v>560</v>
      </c>
      <c r="D673" s="267">
        <v>540</v>
      </c>
      <c r="E673" s="268">
        <f t="shared" si="10"/>
        <v>103.703703703704</v>
      </c>
    </row>
    <row r="674" ht="15" spans="1:5">
      <c r="A674" s="265">
        <v>20826</v>
      </c>
      <c r="B674" s="266" t="s">
        <v>565</v>
      </c>
      <c r="C674" s="267">
        <v>25563</v>
      </c>
      <c r="D674" s="267">
        <v>24794</v>
      </c>
      <c r="E674" s="268">
        <f t="shared" si="10"/>
        <v>103.101556828265</v>
      </c>
    </row>
    <row r="675" ht="15" spans="1:5">
      <c r="A675" s="265">
        <v>2082601</v>
      </c>
      <c r="B675" s="272" t="s">
        <v>566</v>
      </c>
      <c r="C675" s="267"/>
      <c r="D675" s="267"/>
      <c r="E675" s="268">
        <f t="shared" si="10"/>
        <v>0</v>
      </c>
    </row>
    <row r="676" ht="15" spans="1:5">
      <c r="A676" s="265">
        <v>2082602</v>
      </c>
      <c r="B676" s="269" t="s">
        <v>567</v>
      </c>
      <c r="C676" s="267">
        <v>25563</v>
      </c>
      <c r="D676" s="267">
        <v>24794</v>
      </c>
      <c r="E676" s="268">
        <f t="shared" si="10"/>
        <v>103.101556828265</v>
      </c>
    </row>
    <row r="677" ht="15" spans="1:5">
      <c r="A677" s="265">
        <v>2082699</v>
      </c>
      <c r="B677" s="270" t="s">
        <v>568</v>
      </c>
      <c r="C677" s="267"/>
      <c r="D677" s="267"/>
      <c r="E677" s="268">
        <f t="shared" si="10"/>
        <v>0</v>
      </c>
    </row>
    <row r="678" ht="15" spans="1:5">
      <c r="A678" s="265">
        <v>20827</v>
      </c>
      <c r="B678" s="275" t="s">
        <v>569</v>
      </c>
      <c r="C678" s="267">
        <v>0</v>
      </c>
      <c r="D678" s="267">
        <v>0</v>
      </c>
      <c r="E678" s="268">
        <f t="shared" si="10"/>
        <v>0</v>
      </c>
    </row>
    <row r="679" ht="15" spans="1:5">
      <c r="A679" s="265">
        <v>2082701</v>
      </c>
      <c r="B679" s="273" t="s">
        <v>570</v>
      </c>
      <c r="C679" s="267"/>
      <c r="D679" s="267"/>
      <c r="E679" s="268">
        <f t="shared" si="10"/>
        <v>0</v>
      </c>
    </row>
    <row r="680" ht="15" spans="1:5">
      <c r="A680" s="265">
        <v>2082702</v>
      </c>
      <c r="B680" s="273" t="s">
        <v>571</v>
      </c>
      <c r="C680" s="267"/>
      <c r="D680" s="267"/>
      <c r="E680" s="268">
        <f t="shared" si="10"/>
        <v>0</v>
      </c>
    </row>
    <row r="681" ht="15" spans="1:5">
      <c r="A681" s="265">
        <v>2082799</v>
      </c>
      <c r="B681" s="271" t="s">
        <v>572</v>
      </c>
      <c r="C681" s="267"/>
      <c r="D681" s="267"/>
      <c r="E681" s="268">
        <f t="shared" si="10"/>
        <v>0</v>
      </c>
    </row>
    <row r="682" ht="15" spans="1:5">
      <c r="A682" s="265">
        <v>20828</v>
      </c>
      <c r="B682" s="266" t="s">
        <v>573</v>
      </c>
      <c r="C682" s="267">
        <v>1203</v>
      </c>
      <c r="D682" s="267">
        <v>1165</v>
      </c>
      <c r="E682" s="268">
        <f t="shared" si="10"/>
        <v>103.261802575107</v>
      </c>
    </row>
    <row r="683" ht="15" spans="1:5">
      <c r="A683" s="265">
        <v>2082801</v>
      </c>
      <c r="B683" s="269" t="s">
        <v>100</v>
      </c>
      <c r="C683" s="267">
        <v>261</v>
      </c>
      <c r="D683" s="267">
        <v>253</v>
      </c>
      <c r="E683" s="268">
        <f t="shared" si="10"/>
        <v>103.162055335968</v>
      </c>
    </row>
    <row r="684" ht="15" spans="1:5">
      <c r="A684" s="265">
        <v>2082802</v>
      </c>
      <c r="B684" s="270" t="s">
        <v>101</v>
      </c>
      <c r="C684" s="267"/>
      <c r="D684" s="267"/>
      <c r="E684" s="268">
        <f t="shared" si="10"/>
        <v>0</v>
      </c>
    </row>
    <row r="685" ht="15" spans="1:5">
      <c r="A685" s="265">
        <v>2082803</v>
      </c>
      <c r="B685" s="273" t="s">
        <v>102</v>
      </c>
      <c r="C685" s="267"/>
      <c r="D685" s="267"/>
      <c r="E685" s="268">
        <f t="shared" si="10"/>
        <v>0</v>
      </c>
    </row>
    <row r="686" ht="15" spans="1:5">
      <c r="A686" s="265">
        <v>2082804</v>
      </c>
      <c r="B686" s="273" t="s">
        <v>574</v>
      </c>
      <c r="C686" s="267"/>
      <c r="D686" s="267"/>
      <c r="E686" s="268">
        <f t="shared" si="10"/>
        <v>0</v>
      </c>
    </row>
    <row r="687" ht="15" spans="1:5">
      <c r="A687" s="265">
        <v>2082805</v>
      </c>
      <c r="B687" s="273" t="s">
        <v>575</v>
      </c>
      <c r="C687" s="267"/>
      <c r="D687" s="267"/>
      <c r="E687" s="268">
        <f t="shared" si="10"/>
        <v>0</v>
      </c>
    </row>
    <row r="688" ht="15" spans="1:5">
      <c r="A688" s="265">
        <v>2082806</v>
      </c>
      <c r="B688" s="273" t="s">
        <v>140</v>
      </c>
      <c r="C688" s="267"/>
      <c r="D688" s="267"/>
      <c r="E688" s="268">
        <f t="shared" si="10"/>
        <v>0</v>
      </c>
    </row>
    <row r="689" ht="15" spans="1:5">
      <c r="A689" s="265">
        <v>2082850</v>
      </c>
      <c r="B689" s="271" t="s">
        <v>109</v>
      </c>
      <c r="C689" s="267"/>
      <c r="D689" s="267"/>
      <c r="E689" s="268">
        <f t="shared" si="10"/>
        <v>0</v>
      </c>
    </row>
    <row r="690" ht="15" spans="1:5">
      <c r="A690" s="265">
        <v>2082899</v>
      </c>
      <c r="B690" s="269" t="s">
        <v>576</v>
      </c>
      <c r="C690" s="267">
        <v>942</v>
      </c>
      <c r="D690" s="267">
        <v>912</v>
      </c>
      <c r="E690" s="268">
        <f t="shared" si="10"/>
        <v>103.289473684211</v>
      </c>
    </row>
    <row r="691" ht="15" spans="1:5">
      <c r="A691" s="265">
        <v>20830</v>
      </c>
      <c r="B691" s="274" t="s">
        <v>577</v>
      </c>
      <c r="C691" s="267">
        <v>0</v>
      </c>
      <c r="D691" s="267">
        <v>0</v>
      </c>
      <c r="E691" s="268">
        <f t="shared" si="10"/>
        <v>0</v>
      </c>
    </row>
    <row r="692" ht="15" spans="1:5">
      <c r="A692" s="265">
        <v>2083001</v>
      </c>
      <c r="B692" s="273" t="s">
        <v>578</v>
      </c>
      <c r="C692" s="267"/>
      <c r="D692" s="267"/>
      <c r="E692" s="268">
        <f t="shared" si="10"/>
        <v>0</v>
      </c>
    </row>
    <row r="693" ht="15" spans="1:5">
      <c r="A693" s="265">
        <v>2083099</v>
      </c>
      <c r="B693" s="273" t="s">
        <v>579</v>
      </c>
      <c r="C693" s="267"/>
      <c r="D693" s="267"/>
      <c r="E693" s="268">
        <f t="shared" si="10"/>
        <v>0</v>
      </c>
    </row>
    <row r="694" ht="15" spans="1:5">
      <c r="A694" s="265">
        <v>20899</v>
      </c>
      <c r="B694" s="275" t="s">
        <v>580</v>
      </c>
      <c r="C694" s="267">
        <v>0</v>
      </c>
      <c r="D694" s="267">
        <v>0</v>
      </c>
      <c r="E694" s="268">
        <f t="shared" si="10"/>
        <v>0</v>
      </c>
    </row>
    <row r="695" ht="15" spans="1:5">
      <c r="A695" s="265">
        <v>2089999</v>
      </c>
      <c r="B695" s="271" t="s">
        <v>581</v>
      </c>
      <c r="C695" s="267"/>
      <c r="D695" s="267"/>
      <c r="E695" s="268">
        <f t="shared" si="10"/>
        <v>0</v>
      </c>
    </row>
    <row r="696" ht="15" spans="1:5">
      <c r="A696" s="265">
        <v>210</v>
      </c>
      <c r="B696" s="266" t="s">
        <v>582</v>
      </c>
      <c r="C696" s="267">
        <v>71812</v>
      </c>
      <c r="D696" s="267">
        <v>68213</v>
      </c>
      <c r="E696" s="268">
        <f t="shared" si="10"/>
        <v>105.276120387609</v>
      </c>
    </row>
    <row r="697" ht="15" spans="1:5">
      <c r="A697" s="265">
        <v>21001</v>
      </c>
      <c r="B697" s="266" t="s">
        <v>583</v>
      </c>
      <c r="C697" s="267">
        <v>4620</v>
      </c>
      <c r="D697" s="267">
        <v>4425</v>
      </c>
      <c r="E697" s="268">
        <f t="shared" si="10"/>
        <v>104.406779661017</v>
      </c>
    </row>
    <row r="698" ht="15" spans="1:5">
      <c r="A698" s="265">
        <v>2100101</v>
      </c>
      <c r="B698" s="269" t="s">
        <v>100</v>
      </c>
      <c r="C698" s="267">
        <v>3918</v>
      </c>
      <c r="D698" s="267">
        <v>3752</v>
      </c>
      <c r="E698" s="268">
        <f t="shared" si="10"/>
        <v>104.424307036247</v>
      </c>
    </row>
    <row r="699" ht="15" spans="1:5">
      <c r="A699" s="265">
        <v>2100102</v>
      </c>
      <c r="B699" s="270" t="s">
        <v>101</v>
      </c>
      <c r="C699" s="267"/>
      <c r="D699" s="267"/>
      <c r="E699" s="268">
        <f t="shared" si="10"/>
        <v>0</v>
      </c>
    </row>
    <row r="700" ht="15" spans="1:5">
      <c r="A700" s="265">
        <v>2100103</v>
      </c>
      <c r="B700" s="271" t="s">
        <v>102</v>
      </c>
      <c r="C700" s="267"/>
      <c r="D700" s="267"/>
      <c r="E700" s="268">
        <f t="shared" si="10"/>
        <v>0</v>
      </c>
    </row>
    <row r="701" ht="15" spans="1:5">
      <c r="A701" s="265">
        <v>2100199</v>
      </c>
      <c r="B701" s="269" t="s">
        <v>584</v>
      </c>
      <c r="C701" s="267">
        <v>702</v>
      </c>
      <c r="D701" s="267">
        <v>673</v>
      </c>
      <c r="E701" s="268">
        <f t="shared" si="10"/>
        <v>104.309063893016</v>
      </c>
    </row>
    <row r="702" ht="15" spans="1:5">
      <c r="A702" s="265">
        <v>21002</v>
      </c>
      <c r="B702" s="266" t="s">
        <v>585</v>
      </c>
      <c r="C702" s="267">
        <v>4148</v>
      </c>
      <c r="D702" s="267">
        <v>3975</v>
      </c>
      <c r="E702" s="268">
        <f t="shared" si="10"/>
        <v>104.352201257862</v>
      </c>
    </row>
    <row r="703" ht="15" spans="1:5">
      <c r="A703" s="265">
        <v>2100201</v>
      </c>
      <c r="B703" s="272" t="s">
        <v>586</v>
      </c>
      <c r="C703" s="267"/>
      <c r="D703" s="267"/>
      <c r="E703" s="268">
        <f t="shared" si="10"/>
        <v>0</v>
      </c>
    </row>
    <row r="704" ht="15" spans="1:5">
      <c r="A704" s="265">
        <v>2100202</v>
      </c>
      <c r="B704" s="269" t="s">
        <v>587</v>
      </c>
      <c r="C704" s="267">
        <v>1355</v>
      </c>
      <c r="D704" s="267">
        <v>1300</v>
      </c>
      <c r="E704" s="268">
        <f t="shared" si="10"/>
        <v>104.230769230769</v>
      </c>
    </row>
    <row r="705" ht="15" spans="1:5">
      <c r="A705" s="265">
        <v>2100203</v>
      </c>
      <c r="B705" s="270" t="s">
        <v>588</v>
      </c>
      <c r="C705" s="267"/>
      <c r="D705" s="267"/>
      <c r="E705" s="268">
        <f t="shared" si="10"/>
        <v>0</v>
      </c>
    </row>
    <row r="706" ht="15" spans="1:5">
      <c r="A706" s="265">
        <v>2100204</v>
      </c>
      <c r="B706" s="273" t="s">
        <v>589</v>
      </c>
      <c r="C706" s="267"/>
      <c r="D706" s="267"/>
      <c r="E706" s="268">
        <f t="shared" si="10"/>
        <v>0</v>
      </c>
    </row>
    <row r="707" ht="15" spans="1:5">
      <c r="A707" s="265">
        <v>2100205</v>
      </c>
      <c r="B707" s="271" t="s">
        <v>590</v>
      </c>
      <c r="C707" s="267"/>
      <c r="D707" s="267"/>
      <c r="E707" s="268">
        <f t="shared" si="10"/>
        <v>0</v>
      </c>
    </row>
    <row r="708" ht="15" spans="1:5">
      <c r="A708" s="265">
        <v>2100206</v>
      </c>
      <c r="B708" s="269" t="s">
        <v>591</v>
      </c>
      <c r="C708" s="267">
        <v>917</v>
      </c>
      <c r="D708" s="267">
        <v>877</v>
      </c>
      <c r="E708" s="268">
        <f t="shared" si="10"/>
        <v>104.561003420753</v>
      </c>
    </row>
    <row r="709" ht="15" spans="1:5">
      <c r="A709" s="265">
        <v>2100207</v>
      </c>
      <c r="B709" s="270" t="s">
        <v>592</v>
      </c>
      <c r="C709" s="267"/>
      <c r="D709" s="267"/>
      <c r="E709" s="268">
        <f t="shared" ref="E709:E772" si="11">IF(C709=0,IF(D709=0,0,-100),IF(D709=0,100,C709/D709*100))</f>
        <v>0</v>
      </c>
    </row>
    <row r="710" ht="15" spans="1:5">
      <c r="A710" s="265">
        <v>2100208</v>
      </c>
      <c r="B710" s="273" t="s">
        <v>593</v>
      </c>
      <c r="C710" s="267"/>
      <c r="D710" s="267"/>
      <c r="E710" s="268">
        <f t="shared" si="11"/>
        <v>0</v>
      </c>
    </row>
    <row r="711" ht="15" spans="1:5">
      <c r="A711" s="265">
        <v>2100209</v>
      </c>
      <c r="B711" s="273" t="s">
        <v>594</v>
      </c>
      <c r="C711" s="267"/>
      <c r="D711" s="267"/>
      <c r="E711" s="268">
        <f t="shared" si="11"/>
        <v>0</v>
      </c>
    </row>
    <row r="712" ht="15" spans="1:5">
      <c r="A712" s="265">
        <v>2100210</v>
      </c>
      <c r="B712" s="273" t="s">
        <v>595</v>
      </c>
      <c r="C712" s="267"/>
      <c r="D712" s="267"/>
      <c r="E712" s="268">
        <f t="shared" si="11"/>
        <v>0</v>
      </c>
    </row>
    <row r="713" ht="15" spans="1:5">
      <c r="A713" s="265">
        <v>2100211</v>
      </c>
      <c r="B713" s="273" t="s">
        <v>596</v>
      </c>
      <c r="C713" s="267"/>
      <c r="D713" s="267"/>
      <c r="E713" s="268">
        <f t="shared" si="11"/>
        <v>0</v>
      </c>
    </row>
    <row r="714" ht="15" spans="1:5">
      <c r="A714" s="265">
        <v>2100212</v>
      </c>
      <c r="B714" s="273" t="s">
        <v>597</v>
      </c>
      <c r="C714" s="267"/>
      <c r="D714" s="267"/>
      <c r="E714" s="268">
        <f t="shared" si="11"/>
        <v>0</v>
      </c>
    </row>
    <row r="715" ht="15" spans="1:5">
      <c r="A715" s="265">
        <v>2100213</v>
      </c>
      <c r="B715" s="271" t="s">
        <v>598</v>
      </c>
      <c r="C715" s="267"/>
      <c r="D715" s="267"/>
      <c r="E715" s="268">
        <f t="shared" si="11"/>
        <v>0</v>
      </c>
    </row>
    <row r="716" ht="15" spans="1:5">
      <c r="A716" s="265">
        <v>2100299</v>
      </c>
      <c r="B716" s="269" t="s">
        <v>599</v>
      </c>
      <c r="C716" s="267">
        <v>1876</v>
      </c>
      <c r="D716" s="267">
        <v>1798</v>
      </c>
      <c r="E716" s="268">
        <f t="shared" si="11"/>
        <v>104.338153503893</v>
      </c>
    </row>
    <row r="717" ht="15" spans="1:5">
      <c r="A717" s="265">
        <v>21003</v>
      </c>
      <c r="B717" s="266" t="s">
        <v>600</v>
      </c>
      <c r="C717" s="267">
        <v>9258</v>
      </c>
      <c r="D717" s="267">
        <v>8880</v>
      </c>
      <c r="E717" s="268">
        <f t="shared" si="11"/>
        <v>104.256756756757</v>
      </c>
    </row>
    <row r="718" ht="15" spans="1:5">
      <c r="A718" s="265">
        <v>2100301</v>
      </c>
      <c r="B718" s="269" t="s">
        <v>601</v>
      </c>
      <c r="C718" s="267">
        <v>1247</v>
      </c>
      <c r="D718" s="267">
        <v>1188</v>
      </c>
      <c r="E718" s="268">
        <f t="shared" si="11"/>
        <v>104.96632996633</v>
      </c>
    </row>
    <row r="719" ht="15" spans="1:5">
      <c r="A719" s="265">
        <v>2100302</v>
      </c>
      <c r="B719" s="269" t="s">
        <v>602</v>
      </c>
      <c r="C719" s="267">
        <v>3653</v>
      </c>
      <c r="D719" s="267">
        <v>3499</v>
      </c>
      <c r="E719" s="268">
        <f t="shared" si="11"/>
        <v>104.401257502143</v>
      </c>
    </row>
    <row r="720" ht="15" spans="1:5">
      <c r="A720" s="265">
        <v>2100399</v>
      </c>
      <c r="B720" s="269" t="s">
        <v>603</v>
      </c>
      <c r="C720" s="267">
        <v>4358</v>
      </c>
      <c r="D720" s="267">
        <v>4193</v>
      </c>
      <c r="E720" s="268">
        <f t="shared" si="11"/>
        <v>103.935129978536</v>
      </c>
    </row>
    <row r="721" ht="15" spans="1:5">
      <c r="A721" s="265">
        <v>21004</v>
      </c>
      <c r="B721" s="266" t="s">
        <v>604</v>
      </c>
      <c r="C721" s="267">
        <v>18591</v>
      </c>
      <c r="D721" s="267">
        <v>17514</v>
      </c>
      <c r="E721" s="268">
        <f t="shared" si="11"/>
        <v>106.149366221309</v>
      </c>
    </row>
    <row r="722" ht="15" spans="1:5">
      <c r="A722" s="265">
        <v>2100401</v>
      </c>
      <c r="B722" s="269" t="s">
        <v>605</v>
      </c>
      <c r="C722" s="267">
        <v>2725</v>
      </c>
      <c r="D722" s="267">
        <v>2554</v>
      </c>
      <c r="E722" s="268">
        <f t="shared" si="11"/>
        <v>106.695379796398</v>
      </c>
    </row>
    <row r="723" ht="15" spans="1:5">
      <c r="A723" s="265">
        <v>2100402</v>
      </c>
      <c r="B723" s="269" t="s">
        <v>606</v>
      </c>
      <c r="C723" s="267">
        <v>188</v>
      </c>
      <c r="D723" s="267">
        <v>182</v>
      </c>
      <c r="E723" s="268">
        <f t="shared" si="11"/>
        <v>103.296703296703</v>
      </c>
    </row>
    <row r="724" ht="15" spans="1:5">
      <c r="A724" s="265">
        <v>2100403</v>
      </c>
      <c r="B724" s="269" t="s">
        <v>607</v>
      </c>
      <c r="C724" s="267">
        <v>2531</v>
      </c>
      <c r="D724" s="267">
        <v>2382</v>
      </c>
      <c r="E724" s="268">
        <f t="shared" si="11"/>
        <v>106.255247691016</v>
      </c>
    </row>
    <row r="725" ht="15" spans="1:5">
      <c r="A725" s="265">
        <v>2100404</v>
      </c>
      <c r="B725" s="270" t="s">
        <v>608</v>
      </c>
      <c r="C725" s="267"/>
      <c r="D725" s="267"/>
      <c r="E725" s="268">
        <f t="shared" si="11"/>
        <v>0</v>
      </c>
    </row>
    <row r="726" ht="15" spans="1:5">
      <c r="A726" s="265">
        <v>2100405</v>
      </c>
      <c r="B726" s="273" t="s">
        <v>609</v>
      </c>
      <c r="C726" s="267"/>
      <c r="D726" s="267"/>
      <c r="E726" s="268">
        <f t="shared" si="11"/>
        <v>0</v>
      </c>
    </row>
    <row r="727" ht="15" spans="1:5">
      <c r="A727" s="265">
        <v>2100406</v>
      </c>
      <c r="B727" s="273" t="s">
        <v>610</v>
      </c>
      <c r="C727" s="267"/>
      <c r="D727" s="267"/>
      <c r="E727" s="268">
        <f t="shared" si="11"/>
        <v>0</v>
      </c>
    </row>
    <row r="728" ht="15" spans="1:5">
      <c r="A728" s="265">
        <v>2100407</v>
      </c>
      <c r="B728" s="271" t="s">
        <v>611</v>
      </c>
      <c r="C728" s="267"/>
      <c r="D728" s="267"/>
      <c r="E728" s="268">
        <f t="shared" si="11"/>
        <v>0</v>
      </c>
    </row>
    <row r="729" ht="15" spans="1:5">
      <c r="A729" s="265">
        <v>2100408</v>
      </c>
      <c r="B729" s="269" t="s">
        <v>612</v>
      </c>
      <c r="C729" s="267">
        <v>9652</v>
      </c>
      <c r="D729" s="267">
        <v>9077</v>
      </c>
      <c r="E729" s="268">
        <f t="shared" si="11"/>
        <v>106.334692078881</v>
      </c>
    </row>
    <row r="730" ht="15" spans="1:5">
      <c r="A730" s="265">
        <v>2100409</v>
      </c>
      <c r="B730" s="269" t="s">
        <v>613</v>
      </c>
      <c r="C730" s="267">
        <v>338</v>
      </c>
      <c r="D730" s="267">
        <v>319</v>
      </c>
      <c r="E730" s="268">
        <f t="shared" si="11"/>
        <v>105.956112852665</v>
      </c>
    </row>
    <row r="731" ht="15" spans="1:5">
      <c r="A731" s="265">
        <v>2100410</v>
      </c>
      <c r="B731" s="272" t="s">
        <v>614</v>
      </c>
      <c r="C731" s="267"/>
      <c r="D731" s="267"/>
      <c r="E731" s="268">
        <f t="shared" si="11"/>
        <v>0</v>
      </c>
    </row>
    <row r="732" ht="15" spans="1:5">
      <c r="A732" s="265">
        <v>2100499</v>
      </c>
      <c r="B732" s="269" t="s">
        <v>615</v>
      </c>
      <c r="C732" s="267">
        <v>3157</v>
      </c>
      <c r="D732" s="267">
        <v>3000</v>
      </c>
      <c r="E732" s="268">
        <f t="shared" si="11"/>
        <v>105.233333333333</v>
      </c>
    </row>
    <row r="733" ht="15" spans="1:5">
      <c r="A733" s="265">
        <v>21007</v>
      </c>
      <c r="B733" s="266" t="s">
        <v>616</v>
      </c>
      <c r="C733" s="267">
        <v>2405</v>
      </c>
      <c r="D733" s="267">
        <v>2259</v>
      </c>
      <c r="E733" s="268">
        <f t="shared" si="11"/>
        <v>106.463036741921</v>
      </c>
    </row>
    <row r="734" ht="15" spans="1:5">
      <c r="A734" s="265">
        <v>2100716</v>
      </c>
      <c r="B734" s="269" t="s">
        <v>617</v>
      </c>
      <c r="C734" s="267">
        <v>60</v>
      </c>
      <c r="D734" s="267">
        <v>58</v>
      </c>
      <c r="E734" s="268">
        <f t="shared" si="11"/>
        <v>103.448275862069</v>
      </c>
    </row>
    <row r="735" ht="15" spans="1:5">
      <c r="A735" s="265">
        <v>2100717</v>
      </c>
      <c r="B735" s="269" t="s">
        <v>618</v>
      </c>
      <c r="C735" s="267">
        <v>1830</v>
      </c>
      <c r="D735" s="267">
        <v>1717</v>
      </c>
      <c r="E735" s="268">
        <f t="shared" si="11"/>
        <v>106.58124635993</v>
      </c>
    </row>
    <row r="736" ht="15" spans="1:5">
      <c r="A736" s="265">
        <v>2100799</v>
      </c>
      <c r="B736" s="269" t="s">
        <v>619</v>
      </c>
      <c r="C736" s="267">
        <v>515</v>
      </c>
      <c r="D736" s="267">
        <v>484</v>
      </c>
      <c r="E736" s="268">
        <f t="shared" si="11"/>
        <v>106.404958677686</v>
      </c>
    </row>
    <row r="737" ht="15" spans="1:5">
      <c r="A737" s="265">
        <v>21011</v>
      </c>
      <c r="B737" s="266" t="s">
        <v>620</v>
      </c>
      <c r="C737" s="267">
        <v>8444</v>
      </c>
      <c r="D737" s="267">
        <v>10459</v>
      </c>
      <c r="E737" s="268">
        <f t="shared" si="11"/>
        <v>80.7342958217803</v>
      </c>
    </row>
    <row r="738" ht="15" spans="1:5">
      <c r="A738" s="265">
        <v>2101101</v>
      </c>
      <c r="B738" s="269" t="s">
        <v>621</v>
      </c>
      <c r="C738" s="267">
        <v>3647</v>
      </c>
      <c r="D738" s="267">
        <v>3433</v>
      </c>
      <c r="E738" s="268">
        <f t="shared" si="11"/>
        <v>106.233614914069</v>
      </c>
    </row>
    <row r="739" ht="15" spans="1:5">
      <c r="A739" s="265">
        <v>2101102</v>
      </c>
      <c r="B739" s="269" t="s">
        <v>622</v>
      </c>
      <c r="C739" s="267">
        <v>4797</v>
      </c>
      <c r="D739" s="267">
        <v>7026</v>
      </c>
      <c r="E739" s="268">
        <f t="shared" si="11"/>
        <v>68.2749786507259</v>
      </c>
    </row>
    <row r="740" ht="15" spans="1:5">
      <c r="A740" s="265">
        <v>2101103</v>
      </c>
      <c r="B740" s="270" t="s">
        <v>623</v>
      </c>
      <c r="C740" s="267"/>
      <c r="D740" s="267"/>
      <c r="E740" s="268">
        <f t="shared" si="11"/>
        <v>0</v>
      </c>
    </row>
    <row r="741" ht="15" spans="1:5">
      <c r="A741" s="265">
        <v>2101199</v>
      </c>
      <c r="B741" s="271" t="s">
        <v>624</v>
      </c>
      <c r="C741" s="267"/>
      <c r="D741" s="267"/>
      <c r="E741" s="268">
        <f t="shared" si="11"/>
        <v>0</v>
      </c>
    </row>
    <row r="742" ht="15" spans="1:5">
      <c r="A742" s="265">
        <v>21012</v>
      </c>
      <c r="B742" s="266" t="s">
        <v>625</v>
      </c>
      <c r="C742" s="267">
        <v>5076</v>
      </c>
      <c r="D742" s="267">
        <v>4850</v>
      </c>
      <c r="E742" s="268">
        <f t="shared" si="11"/>
        <v>104.659793814433</v>
      </c>
    </row>
    <row r="743" ht="15" spans="1:5">
      <c r="A743" s="265">
        <v>2101201</v>
      </c>
      <c r="B743" s="269" t="s">
        <v>626</v>
      </c>
      <c r="C743" s="267">
        <v>4</v>
      </c>
      <c r="D743" s="267">
        <v>4</v>
      </c>
      <c r="E743" s="268">
        <f t="shared" si="11"/>
        <v>100</v>
      </c>
    </row>
    <row r="744" ht="15" spans="1:5">
      <c r="A744" s="265">
        <v>2101202</v>
      </c>
      <c r="B744" s="269" t="s">
        <v>627</v>
      </c>
      <c r="C744" s="267">
        <v>5072</v>
      </c>
      <c r="D744" s="267">
        <v>4846</v>
      </c>
      <c r="E744" s="268">
        <f t="shared" si="11"/>
        <v>104.663640115559</v>
      </c>
    </row>
    <row r="745" ht="15" spans="1:5">
      <c r="A745" s="265">
        <v>2101299</v>
      </c>
      <c r="B745" s="272" t="s">
        <v>628</v>
      </c>
      <c r="C745" s="267"/>
      <c r="D745" s="267"/>
      <c r="E745" s="268">
        <f t="shared" si="11"/>
        <v>0</v>
      </c>
    </row>
    <row r="746" ht="15" spans="1:5">
      <c r="A746" s="265">
        <v>21013</v>
      </c>
      <c r="B746" s="266" t="s">
        <v>629</v>
      </c>
      <c r="C746" s="267">
        <v>7218</v>
      </c>
      <c r="D746" s="267">
        <v>6799</v>
      </c>
      <c r="E746" s="268">
        <f t="shared" si="11"/>
        <v>106.162670981027</v>
      </c>
    </row>
    <row r="747" ht="15" spans="1:5">
      <c r="A747" s="265">
        <v>2101301</v>
      </c>
      <c r="B747" s="269" t="s">
        <v>630</v>
      </c>
      <c r="C747" s="267">
        <v>6770</v>
      </c>
      <c r="D747" s="267">
        <v>6372</v>
      </c>
      <c r="E747" s="268">
        <f t="shared" si="11"/>
        <v>106.24607658506</v>
      </c>
    </row>
    <row r="748" ht="15" spans="1:5">
      <c r="A748" s="265">
        <v>2101302</v>
      </c>
      <c r="B748" s="272" t="s">
        <v>631</v>
      </c>
      <c r="C748" s="267"/>
      <c r="D748" s="267"/>
      <c r="E748" s="268">
        <f t="shared" si="11"/>
        <v>0</v>
      </c>
    </row>
    <row r="749" ht="15" spans="1:5">
      <c r="A749" s="265">
        <v>2101399</v>
      </c>
      <c r="B749" s="269" t="s">
        <v>632</v>
      </c>
      <c r="C749" s="267">
        <v>448</v>
      </c>
      <c r="D749" s="267">
        <v>427</v>
      </c>
      <c r="E749" s="268">
        <f t="shared" si="11"/>
        <v>104.918032786885</v>
      </c>
    </row>
    <row r="750" ht="15" spans="1:5">
      <c r="A750" s="265">
        <v>21014</v>
      </c>
      <c r="B750" s="266" t="s">
        <v>633</v>
      </c>
      <c r="C750" s="267">
        <v>1313</v>
      </c>
      <c r="D750" s="267">
        <v>1250</v>
      </c>
      <c r="E750" s="268">
        <f t="shared" si="11"/>
        <v>105.04</v>
      </c>
    </row>
    <row r="751" ht="15" spans="1:5">
      <c r="A751" s="265">
        <v>2101401</v>
      </c>
      <c r="B751" s="269" t="s">
        <v>634</v>
      </c>
      <c r="C751" s="267">
        <v>1313</v>
      </c>
      <c r="D751" s="267">
        <v>1250</v>
      </c>
      <c r="E751" s="268">
        <f t="shared" si="11"/>
        <v>105.04</v>
      </c>
    </row>
    <row r="752" ht="15" spans="1:5">
      <c r="A752" s="265">
        <v>2101499</v>
      </c>
      <c r="B752" s="272" t="s">
        <v>635</v>
      </c>
      <c r="C752" s="267"/>
      <c r="D752" s="267"/>
      <c r="E752" s="268">
        <f t="shared" si="11"/>
        <v>0</v>
      </c>
    </row>
    <row r="753" ht="15" spans="1:5">
      <c r="A753" s="265">
        <v>21015</v>
      </c>
      <c r="B753" s="266" t="s">
        <v>636</v>
      </c>
      <c r="C753" s="267">
        <v>2851</v>
      </c>
      <c r="D753" s="267">
        <v>2733</v>
      </c>
      <c r="E753" s="268">
        <f t="shared" si="11"/>
        <v>104.317599707281</v>
      </c>
    </row>
    <row r="754" ht="15" spans="1:5">
      <c r="A754" s="265">
        <v>2101501</v>
      </c>
      <c r="B754" s="269" t="s">
        <v>100</v>
      </c>
      <c r="C754" s="267">
        <v>1772</v>
      </c>
      <c r="D754" s="267">
        <v>1718</v>
      </c>
      <c r="E754" s="268">
        <f t="shared" si="11"/>
        <v>103.14318975553</v>
      </c>
    </row>
    <row r="755" ht="15" spans="1:5">
      <c r="A755" s="265">
        <v>2101502</v>
      </c>
      <c r="B755" s="270" t="s">
        <v>101</v>
      </c>
      <c r="C755" s="267"/>
      <c r="D755" s="267"/>
      <c r="E755" s="268">
        <f t="shared" si="11"/>
        <v>0</v>
      </c>
    </row>
    <row r="756" ht="15" spans="1:5">
      <c r="A756" s="265">
        <v>2101503</v>
      </c>
      <c r="B756" s="273" t="s">
        <v>102</v>
      </c>
      <c r="C756" s="267"/>
      <c r="D756" s="267"/>
      <c r="E756" s="268">
        <f t="shared" si="11"/>
        <v>0</v>
      </c>
    </row>
    <row r="757" ht="15" spans="1:5">
      <c r="A757" s="265">
        <v>2101504</v>
      </c>
      <c r="B757" s="271" t="s">
        <v>140</v>
      </c>
      <c r="C757" s="267"/>
      <c r="D757" s="267"/>
      <c r="E757" s="268">
        <f t="shared" si="11"/>
        <v>0</v>
      </c>
    </row>
    <row r="758" ht="15" spans="1:5">
      <c r="A758" s="265">
        <v>2101505</v>
      </c>
      <c r="B758" s="269" t="s">
        <v>637</v>
      </c>
      <c r="C758" s="267">
        <v>122</v>
      </c>
      <c r="D758" s="267">
        <v>115</v>
      </c>
      <c r="E758" s="268">
        <f t="shared" si="11"/>
        <v>106.086956521739</v>
      </c>
    </row>
    <row r="759" ht="15" spans="1:5">
      <c r="A759" s="265">
        <v>2101506</v>
      </c>
      <c r="B759" s="270" t="s">
        <v>638</v>
      </c>
      <c r="C759" s="267"/>
      <c r="D759" s="267"/>
      <c r="E759" s="268">
        <f t="shared" si="11"/>
        <v>0</v>
      </c>
    </row>
    <row r="760" ht="15" spans="1:5">
      <c r="A760" s="265">
        <v>2101550</v>
      </c>
      <c r="B760" s="271" t="s">
        <v>109</v>
      </c>
      <c r="C760" s="267"/>
      <c r="D760" s="267"/>
      <c r="E760" s="268">
        <f t="shared" si="11"/>
        <v>0</v>
      </c>
    </row>
    <row r="761" ht="15" spans="1:5">
      <c r="A761" s="265">
        <v>2101599</v>
      </c>
      <c r="B761" s="269" t="s">
        <v>639</v>
      </c>
      <c r="C761" s="267">
        <v>957</v>
      </c>
      <c r="D761" s="267">
        <v>900</v>
      </c>
      <c r="E761" s="268">
        <f t="shared" si="11"/>
        <v>106.333333333333</v>
      </c>
    </row>
    <row r="762" ht="15" spans="1:5">
      <c r="A762" s="265">
        <v>21017</v>
      </c>
      <c r="B762" s="266" t="s">
        <v>640</v>
      </c>
      <c r="C762" s="267">
        <v>183</v>
      </c>
      <c r="D762" s="267">
        <v>176</v>
      </c>
      <c r="E762" s="268">
        <f t="shared" si="11"/>
        <v>103.977272727273</v>
      </c>
    </row>
    <row r="763" ht="15" spans="1:5">
      <c r="A763" s="265">
        <v>2101701</v>
      </c>
      <c r="B763" s="270" t="s">
        <v>100</v>
      </c>
      <c r="C763" s="267"/>
      <c r="D763" s="267"/>
      <c r="E763" s="268">
        <f t="shared" si="11"/>
        <v>0</v>
      </c>
    </row>
    <row r="764" ht="15" spans="1:5">
      <c r="A764" s="265">
        <v>2101702</v>
      </c>
      <c r="B764" s="273" t="s">
        <v>101</v>
      </c>
      <c r="C764" s="267"/>
      <c r="D764" s="267"/>
      <c r="E764" s="268">
        <f t="shared" si="11"/>
        <v>0</v>
      </c>
    </row>
    <row r="765" ht="15" spans="1:5">
      <c r="A765" s="265">
        <v>2101703</v>
      </c>
      <c r="B765" s="271" t="s">
        <v>102</v>
      </c>
      <c r="C765" s="267"/>
      <c r="D765" s="267"/>
      <c r="E765" s="268">
        <f t="shared" si="11"/>
        <v>0</v>
      </c>
    </row>
    <row r="766" ht="15" spans="1:5">
      <c r="A766" s="265">
        <v>2101704</v>
      </c>
      <c r="B766" s="269" t="s">
        <v>641</v>
      </c>
      <c r="C766" s="267">
        <v>52</v>
      </c>
      <c r="D766" s="267">
        <v>50</v>
      </c>
      <c r="E766" s="268">
        <f t="shared" si="11"/>
        <v>104</v>
      </c>
    </row>
    <row r="767" ht="15" spans="1:5">
      <c r="A767" s="265">
        <v>2101750</v>
      </c>
      <c r="B767" s="276" t="s">
        <v>109</v>
      </c>
      <c r="C767" s="267"/>
      <c r="D767" s="267"/>
      <c r="E767" s="268">
        <f t="shared" si="11"/>
        <v>0</v>
      </c>
    </row>
    <row r="768" ht="15" spans="1:5">
      <c r="A768" s="265">
        <v>2101799</v>
      </c>
      <c r="B768" s="269" t="s">
        <v>642</v>
      </c>
      <c r="C768" s="267">
        <v>131</v>
      </c>
      <c r="D768" s="267">
        <v>126</v>
      </c>
      <c r="E768" s="268">
        <f t="shared" si="11"/>
        <v>103.968253968254</v>
      </c>
    </row>
    <row r="769" ht="15" spans="1:5">
      <c r="A769" s="265">
        <v>21018</v>
      </c>
      <c r="B769" s="266" t="s">
        <v>643</v>
      </c>
      <c r="C769" s="267">
        <v>505</v>
      </c>
      <c r="D769" s="267">
        <v>480</v>
      </c>
      <c r="E769" s="268">
        <f t="shared" si="11"/>
        <v>105.208333333333</v>
      </c>
    </row>
    <row r="770" ht="15" spans="1:5">
      <c r="A770" s="265">
        <v>2101801</v>
      </c>
      <c r="B770" s="269" t="s">
        <v>100</v>
      </c>
      <c r="C770" s="267">
        <v>505</v>
      </c>
      <c r="D770" s="267">
        <v>480</v>
      </c>
      <c r="E770" s="268">
        <f t="shared" si="11"/>
        <v>105.208333333333</v>
      </c>
    </row>
    <row r="771" ht="15" spans="1:5">
      <c r="A771" s="265">
        <v>2101802</v>
      </c>
      <c r="B771" s="270" t="s">
        <v>101</v>
      </c>
      <c r="C771" s="267"/>
      <c r="D771" s="267"/>
      <c r="E771" s="268">
        <f t="shared" si="11"/>
        <v>0</v>
      </c>
    </row>
    <row r="772" ht="15" spans="1:5">
      <c r="A772" s="265">
        <v>2101803</v>
      </c>
      <c r="B772" s="273" t="s">
        <v>102</v>
      </c>
      <c r="C772" s="267"/>
      <c r="D772" s="267"/>
      <c r="E772" s="268">
        <f t="shared" si="11"/>
        <v>0</v>
      </c>
    </row>
    <row r="773" ht="15" spans="1:5">
      <c r="A773" s="265">
        <v>2101899</v>
      </c>
      <c r="B773" s="271" t="s">
        <v>644</v>
      </c>
      <c r="C773" s="267"/>
      <c r="D773" s="267"/>
      <c r="E773" s="268">
        <f t="shared" ref="E773:E836" si="12">IF(C773=0,IF(D773=0,0,-100),IF(D773=0,100,C773/D773*100))</f>
        <v>0</v>
      </c>
    </row>
    <row r="774" ht="15" spans="1:5">
      <c r="A774" s="265">
        <v>21019</v>
      </c>
      <c r="B774" s="266" t="s">
        <v>645</v>
      </c>
      <c r="C774" s="267">
        <v>7200</v>
      </c>
      <c r="D774" s="267">
        <v>4413</v>
      </c>
      <c r="E774" s="268">
        <f t="shared" si="12"/>
        <v>163.154316791298</v>
      </c>
    </row>
    <row r="775" ht="15" spans="1:5">
      <c r="A775" s="265">
        <v>2101901</v>
      </c>
      <c r="B775" s="269" t="s">
        <v>646</v>
      </c>
      <c r="C775" s="267"/>
      <c r="D775" s="267"/>
      <c r="E775" s="268">
        <f t="shared" si="12"/>
        <v>0</v>
      </c>
    </row>
    <row r="776" ht="15" spans="1:5">
      <c r="A776" s="265">
        <v>2101902</v>
      </c>
      <c r="B776" s="269" t="s">
        <v>647</v>
      </c>
      <c r="C776" s="267">
        <v>7200</v>
      </c>
      <c r="D776" s="267"/>
      <c r="E776" s="268">
        <f t="shared" si="12"/>
        <v>100</v>
      </c>
    </row>
    <row r="777" ht="15" spans="1:5">
      <c r="A777" s="265">
        <v>2101999</v>
      </c>
      <c r="B777" s="269" t="s">
        <v>648</v>
      </c>
      <c r="C777" s="267"/>
      <c r="D777" s="267">
        <v>4413</v>
      </c>
      <c r="E777" s="268">
        <f t="shared" si="12"/>
        <v>-100</v>
      </c>
    </row>
    <row r="778" ht="15" spans="1:5">
      <c r="A778" s="265">
        <v>21099</v>
      </c>
      <c r="B778" s="274" t="s">
        <v>649</v>
      </c>
      <c r="C778" s="267">
        <v>0</v>
      </c>
      <c r="D778" s="267">
        <v>0</v>
      </c>
      <c r="E778" s="268">
        <f t="shared" si="12"/>
        <v>0</v>
      </c>
    </row>
    <row r="779" ht="15" spans="1:5">
      <c r="A779" s="265">
        <v>2109999</v>
      </c>
      <c r="B779" s="271" t="s">
        <v>650</v>
      </c>
      <c r="C779" s="267"/>
      <c r="D779" s="267"/>
      <c r="E779" s="268">
        <f t="shared" si="12"/>
        <v>0</v>
      </c>
    </row>
    <row r="780" ht="15" spans="1:5">
      <c r="A780" s="265">
        <v>211</v>
      </c>
      <c r="B780" s="266" t="s">
        <v>651</v>
      </c>
      <c r="C780" s="267">
        <v>3567</v>
      </c>
      <c r="D780" s="267">
        <v>3271</v>
      </c>
      <c r="E780" s="268">
        <f t="shared" si="12"/>
        <v>109.049220421889</v>
      </c>
    </row>
    <row r="781" ht="15" spans="1:5">
      <c r="A781" s="265">
        <v>21101</v>
      </c>
      <c r="B781" s="266" t="s">
        <v>652</v>
      </c>
      <c r="C781" s="267">
        <v>188</v>
      </c>
      <c r="D781" s="267">
        <v>177</v>
      </c>
      <c r="E781" s="268">
        <f t="shared" si="12"/>
        <v>106.214689265537</v>
      </c>
    </row>
    <row r="782" ht="15" spans="1:5">
      <c r="A782" s="265">
        <v>2110101</v>
      </c>
      <c r="B782" s="269" t="s">
        <v>100</v>
      </c>
      <c r="C782" s="267">
        <v>97</v>
      </c>
      <c r="D782" s="267">
        <v>91</v>
      </c>
      <c r="E782" s="268">
        <f t="shared" si="12"/>
        <v>106.593406593407</v>
      </c>
    </row>
    <row r="783" ht="15" spans="1:5">
      <c r="A783" s="265">
        <v>2110102</v>
      </c>
      <c r="B783" s="270" t="s">
        <v>101</v>
      </c>
      <c r="C783" s="267"/>
      <c r="D783" s="267"/>
      <c r="E783" s="268">
        <f t="shared" si="12"/>
        <v>0</v>
      </c>
    </row>
    <row r="784" ht="15" spans="1:5">
      <c r="A784" s="265">
        <v>2110103</v>
      </c>
      <c r="B784" s="273" t="s">
        <v>102</v>
      </c>
      <c r="C784" s="267"/>
      <c r="D784" s="267"/>
      <c r="E784" s="268">
        <f t="shared" si="12"/>
        <v>0</v>
      </c>
    </row>
    <row r="785" ht="15" spans="1:5">
      <c r="A785" s="265">
        <v>2110104</v>
      </c>
      <c r="B785" s="273" t="s">
        <v>653</v>
      </c>
      <c r="C785" s="267"/>
      <c r="D785" s="267"/>
      <c r="E785" s="268">
        <f t="shared" si="12"/>
        <v>0</v>
      </c>
    </row>
    <row r="786" ht="15" spans="1:5">
      <c r="A786" s="265">
        <v>2110105</v>
      </c>
      <c r="B786" s="273" t="s">
        <v>654</v>
      </c>
      <c r="C786" s="267"/>
      <c r="D786" s="267"/>
      <c r="E786" s="268">
        <f t="shared" si="12"/>
        <v>0</v>
      </c>
    </row>
    <row r="787" ht="15" spans="1:5">
      <c r="A787" s="265">
        <v>2110106</v>
      </c>
      <c r="B787" s="273" t="s">
        <v>655</v>
      </c>
      <c r="C787" s="267"/>
      <c r="D787" s="267"/>
      <c r="E787" s="268">
        <f t="shared" si="12"/>
        <v>0</v>
      </c>
    </row>
    <row r="788" ht="15" spans="1:5">
      <c r="A788" s="265">
        <v>2110107</v>
      </c>
      <c r="B788" s="273" t="s">
        <v>656</v>
      </c>
      <c r="C788" s="267"/>
      <c r="D788" s="267"/>
      <c r="E788" s="268">
        <f t="shared" si="12"/>
        <v>0</v>
      </c>
    </row>
    <row r="789" ht="15" spans="1:5">
      <c r="A789" s="265">
        <v>2110108</v>
      </c>
      <c r="B789" s="271" t="s">
        <v>657</v>
      </c>
      <c r="C789" s="267"/>
      <c r="D789" s="267"/>
      <c r="E789" s="268">
        <f t="shared" si="12"/>
        <v>0</v>
      </c>
    </row>
    <row r="790" ht="15" spans="1:5">
      <c r="A790" s="265">
        <v>2110199</v>
      </c>
      <c r="B790" s="269" t="s">
        <v>658</v>
      </c>
      <c r="C790" s="267">
        <v>91</v>
      </c>
      <c r="D790" s="267">
        <v>86</v>
      </c>
      <c r="E790" s="268">
        <f t="shared" si="12"/>
        <v>105.813953488372</v>
      </c>
    </row>
    <row r="791" ht="15" spans="1:5">
      <c r="A791" s="265">
        <v>21102</v>
      </c>
      <c r="B791" s="266" t="s">
        <v>659</v>
      </c>
      <c r="C791" s="267">
        <v>195</v>
      </c>
      <c r="D791" s="267">
        <v>183</v>
      </c>
      <c r="E791" s="268">
        <f t="shared" si="12"/>
        <v>106.55737704918</v>
      </c>
    </row>
    <row r="792" ht="15" spans="1:5">
      <c r="A792" s="265">
        <v>2110203</v>
      </c>
      <c r="B792" s="270" t="s">
        <v>660</v>
      </c>
      <c r="C792" s="267"/>
      <c r="D792" s="267"/>
      <c r="E792" s="268">
        <f t="shared" si="12"/>
        <v>0</v>
      </c>
    </row>
    <row r="793" ht="15" spans="1:5">
      <c r="A793" s="265">
        <v>2110204</v>
      </c>
      <c r="B793" s="271" t="s">
        <v>661</v>
      </c>
      <c r="C793" s="267"/>
      <c r="D793" s="267"/>
      <c r="E793" s="268">
        <f t="shared" si="12"/>
        <v>0</v>
      </c>
    </row>
    <row r="794" ht="15" spans="1:5">
      <c r="A794" s="265">
        <v>2110299</v>
      </c>
      <c r="B794" s="269" t="s">
        <v>662</v>
      </c>
      <c r="C794" s="267">
        <v>195</v>
      </c>
      <c r="D794" s="267">
        <v>183</v>
      </c>
      <c r="E794" s="268">
        <f t="shared" si="12"/>
        <v>106.55737704918</v>
      </c>
    </row>
    <row r="795" ht="15" spans="1:5">
      <c r="A795" s="265">
        <v>21103</v>
      </c>
      <c r="B795" s="266" t="s">
        <v>663</v>
      </c>
      <c r="C795" s="267">
        <v>2864</v>
      </c>
      <c r="D795" s="267">
        <v>2606</v>
      </c>
      <c r="E795" s="268">
        <f t="shared" si="12"/>
        <v>109.900230237913</v>
      </c>
    </row>
    <row r="796" ht="15" spans="1:5">
      <c r="A796" s="265">
        <v>2110301</v>
      </c>
      <c r="B796" s="272" t="s">
        <v>664</v>
      </c>
      <c r="C796" s="267"/>
      <c r="D796" s="267"/>
      <c r="E796" s="268">
        <f t="shared" si="12"/>
        <v>0</v>
      </c>
    </row>
    <row r="797" ht="15" spans="1:5">
      <c r="A797" s="265">
        <v>2110302</v>
      </c>
      <c r="B797" s="269" t="s">
        <v>665</v>
      </c>
      <c r="C797" s="267">
        <v>1830</v>
      </c>
      <c r="D797" s="267">
        <v>1636</v>
      </c>
      <c r="E797" s="268">
        <f t="shared" si="12"/>
        <v>111.858190709046</v>
      </c>
    </row>
    <row r="798" ht="15" spans="1:5">
      <c r="A798" s="265">
        <v>2110303</v>
      </c>
      <c r="B798" s="272" t="s">
        <v>666</v>
      </c>
      <c r="C798" s="267"/>
      <c r="D798" s="267"/>
      <c r="E798" s="268">
        <f t="shared" si="12"/>
        <v>0</v>
      </c>
    </row>
    <row r="799" ht="15" spans="1:5">
      <c r="A799" s="265">
        <v>2110304</v>
      </c>
      <c r="B799" s="269" t="s">
        <v>667</v>
      </c>
      <c r="C799" s="267">
        <v>442</v>
      </c>
      <c r="D799" s="267">
        <v>414</v>
      </c>
      <c r="E799" s="268">
        <f t="shared" si="12"/>
        <v>106.763285024155</v>
      </c>
    </row>
    <row r="800" ht="15" spans="1:5">
      <c r="A800" s="265">
        <v>2110305</v>
      </c>
      <c r="B800" s="270" t="s">
        <v>668</v>
      </c>
      <c r="C800" s="267"/>
      <c r="D800" s="267"/>
      <c r="E800" s="268">
        <f t="shared" si="12"/>
        <v>0</v>
      </c>
    </row>
    <row r="801" ht="15" spans="1:5">
      <c r="A801" s="265">
        <v>2110306</v>
      </c>
      <c r="B801" s="271" t="s">
        <v>669</v>
      </c>
      <c r="C801" s="267"/>
      <c r="D801" s="267"/>
      <c r="E801" s="268">
        <f t="shared" si="12"/>
        <v>0</v>
      </c>
    </row>
    <row r="802" ht="15" spans="1:5">
      <c r="A802" s="265">
        <v>2110307</v>
      </c>
      <c r="B802" s="269" t="s">
        <v>670</v>
      </c>
      <c r="C802" s="267">
        <v>572</v>
      </c>
      <c r="D802" s="267">
        <v>537</v>
      </c>
      <c r="E802" s="268">
        <f t="shared" si="12"/>
        <v>106.517690875233</v>
      </c>
    </row>
    <row r="803" ht="15" spans="1:5">
      <c r="A803" s="265">
        <v>2110399</v>
      </c>
      <c r="B803" s="269" t="s">
        <v>671</v>
      </c>
      <c r="C803" s="267">
        <v>20</v>
      </c>
      <c r="D803" s="267">
        <v>19</v>
      </c>
      <c r="E803" s="268">
        <f t="shared" si="12"/>
        <v>105.263157894737</v>
      </c>
    </row>
    <row r="804" ht="15" spans="1:5">
      <c r="A804" s="265">
        <v>21104</v>
      </c>
      <c r="B804" s="266" t="s">
        <v>672</v>
      </c>
      <c r="C804" s="267">
        <v>42</v>
      </c>
      <c r="D804" s="267">
        <v>40</v>
      </c>
      <c r="E804" s="268">
        <f t="shared" si="12"/>
        <v>105</v>
      </c>
    </row>
    <row r="805" ht="15" spans="1:5">
      <c r="A805" s="265">
        <v>2110401</v>
      </c>
      <c r="B805" s="272" t="s">
        <v>673</v>
      </c>
      <c r="C805" s="267"/>
      <c r="D805" s="267"/>
      <c r="E805" s="268">
        <f t="shared" si="12"/>
        <v>0</v>
      </c>
    </row>
    <row r="806" ht="15" spans="1:5">
      <c r="A806" s="265">
        <v>2110402</v>
      </c>
      <c r="B806" s="269" t="s">
        <v>674</v>
      </c>
      <c r="C806" s="267">
        <v>8</v>
      </c>
      <c r="D806" s="267">
        <v>8</v>
      </c>
      <c r="E806" s="268">
        <f t="shared" si="12"/>
        <v>100</v>
      </c>
    </row>
    <row r="807" ht="15" spans="1:5">
      <c r="A807" s="265">
        <v>2110404</v>
      </c>
      <c r="B807" s="270" t="s">
        <v>675</v>
      </c>
      <c r="C807" s="267"/>
      <c r="D807" s="267"/>
      <c r="E807" s="268">
        <f t="shared" si="12"/>
        <v>0</v>
      </c>
    </row>
    <row r="808" ht="15" spans="1:5">
      <c r="A808" s="265">
        <v>2110405</v>
      </c>
      <c r="B808" s="273" t="s">
        <v>676</v>
      </c>
      <c r="C808" s="267"/>
      <c r="D808" s="267"/>
      <c r="E808" s="268">
        <f t="shared" si="12"/>
        <v>0</v>
      </c>
    </row>
    <row r="809" ht="15" spans="1:5">
      <c r="A809" s="265">
        <v>2110406</v>
      </c>
      <c r="B809" s="271" t="s">
        <v>677</v>
      </c>
      <c r="C809" s="267"/>
      <c r="D809" s="267"/>
      <c r="E809" s="268">
        <f t="shared" si="12"/>
        <v>0</v>
      </c>
    </row>
    <row r="810" ht="15" spans="1:5">
      <c r="A810" s="265">
        <v>2110499</v>
      </c>
      <c r="B810" s="269" t="s">
        <v>678</v>
      </c>
      <c r="C810" s="267">
        <v>34</v>
      </c>
      <c r="D810" s="267">
        <v>32</v>
      </c>
      <c r="E810" s="268">
        <f t="shared" si="12"/>
        <v>106.25</v>
      </c>
    </row>
    <row r="811" ht="15" spans="1:5">
      <c r="A811" s="265">
        <v>21105</v>
      </c>
      <c r="B811" s="266" t="s">
        <v>679</v>
      </c>
      <c r="C811" s="267">
        <v>278</v>
      </c>
      <c r="D811" s="267">
        <v>265</v>
      </c>
      <c r="E811" s="268">
        <f t="shared" si="12"/>
        <v>104.905660377358</v>
      </c>
    </row>
    <row r="812" ht="15" spans="1:5">
      <c r="A812" s="265">
        <v>2110501</v>
      </c>
      <c r="B812" s="269" t="s">
        <v>680</v>
      </c>
      <c r="C812" s="267">
        <v>194</v>
      </c>
      <c r="D812" s="267">
        <v>185</v>
      </c>
      <c r="E812" s="268">
        <f t="shared" si="12"/>
        <v>104.864864864865</v>
      </c>
    </row>
    <row r="813" ht="15" spans="1:5">
      <c r="A813" s="265">
        <v>2110502</v>
      </c>
      <c r="B813" s="270" t="s">
        <v>681</v>
      </c>
      <c r="C813" s="267"/>
      <c r="D813" s="267"/>
      <c r="E813" s="268">
        <f t="shared" si="12"/>
        <v>0</v>
      </c>
    </row>
    <row r="814" ht="15" spans="1:5">
      <c r="A814" s="265">
        <v>2110503</v>
      </c>
      <c r="B814" s="273" t="s">
        <v>682</v>
      </c>
      <c r="C814" s="267"/>
      <c r="D814" s="267"/>
      <c r="E814" s="268">
        <f t="shared" si="12"/>
        <v>0</v>
      </c>
    </row>
    <row r="815" ht="15" spans="1:5">
      <c r="A815" s="265">
        <v>2110506</v>
      </c>
      <c r="B815" s="271" t="s">
        <v>683</v>
      </c>
      <c r="C815" s="267"/>
      <c r="D815" s="267"/>
      <c r="E815" s="268">
        <f t="shared" si="12"/>
        <v>0</v>
      </c>
    </row>
    <row r="816" ht="15" spans="1:5">
      <c r="A816" s="265">
        <v>2110507</v>
      </c>
      <c r="B816" s="269" t="s">
        <v>684</v>
      </c>
      <c r="C816" s="267">
        <v>84</v>
      </c>
      <c r="D816" s="267">
        <v>80</v>
      </c>
      <c r="E816" s="268">
        <f t="shared" si="12"/>
        <v>105</v>
      </c>
    </row>
    <row r="817" ht="15" spans="1:5">
      <c r="A817" s="265">
        <v>2110599</v>
      </c>
      <c r="B817" s="270" t="s">
        <v>685</v>
      </c>
      <c r="C817" s="267"/>
      <c r="D817" s="267"/>
      <c r="E817" s="268">
        <f t="shared" si="12"/>
        <v>0</v>
      </c>
    </row>
    <row r="818" ht="15" spans="1:5">
      <c r="A818" s="265">
        <v>21107</v>
      </c>
      <c r="B818" s="275" t="s">
        <v>686</v>
      </c>
      <c r="C818" s="267">
        <v>0</v>
      </c>
      <c r="D818" s="267">
        <v>0</v>
      </c>
      <c r="E818" s="268">
        <f t="shared" si="12"/>
        <v>0</v>
      </c>
    </row>
    <row r="819" ht="15" spans="1:5">
      <c r="A819" s="265">
        <v>2110704</v>
      </c>
      <c r="B819" s="273" t="s">
        <v>687</v>
      </c>
      <c r="C819" s="267"/>
      <c r="D819" s="267"/>
      <c r="E819" s="268">
        <f t="shared" si="12"/>
        <v>0</v>
      </c>
    </row>
    <row r="820" ht="15" spans="1:5">
      <c r="A820" s="265">
        <v>2110799</v>
      </c>
      <c r="B820" s="273" t="s">
        <v>688</v>
      </c>
      <c r="C820" s="267"/>
      <c r="D820" s="267"/>
      <c r="E820" s="268">
        <f t="shared" si="12"/>
        <v>0</v>
      </c>
    </row>
    <row r="821" ht="15" spans="1:5">
      <c r="A821" s="265">
        <v>21108</v>
      </c>
      <c r="B821" s="275" t="s">
        <v>689</v>
      </c>
      <c r="C821" s="267">
        <v>0</v>
      </c>
      <c r="D821" s="267">
        <v>0</v>
      </c>
      <c r="E821" s="268">
        <f t="shared" si="12"/>
        <v>0</v>
      </c>
    </row>
    <row r="822" ht="15" spans="1:5">
      <c r="A822" s="265">
        <v>2110804</v>
      </c>
      <c r="B822" s="273" t="s">
        <v>690</v>
      </c>
      <c r="C822" s="267"/>
      <c r="D822" s="267"/>
      <c r="E822" s="268">
        <f t="shared" si="12"/>
        <v>0</v>
      </c>
    </row>
    <row r="823" ht="15" spans="1:5">
      <c r="A823" s="265">
        <v>2110899</v>
      </c>
      <c r="B823" s="273" t="s">
        <v>691</v>
      </c>
      <c r="C823" s="267"/>
      <c r="D823" s="267"/>
      <c r="E823" s="268">
        <f t="shared" si="12"/>
        <v>0</v>
      </c>
    </row>
    <row r="824" ht="15" spans="1:5">
      <c r="A824" s="265">
        <v>21109</v>
      </c>
      <c r="B824" s="275" t="s">
        <v>692</v>
      </c>
      <c r="C824" s="267">
        <v>0</v>
      </c>
      <c r="D824" s="267">
        <v>0</v>
      </c>
      <c r="E824" s="268">
        <f t="shared" si="12"/>
        <v>0</v>
      </c>
    </row>
    <row r="825" ht="15" spans="1:5">
      <c r="A825" s="265">
        <v>2110901</v>
      </c>
      <c r="B825" s="273" t="s">
        <v>693</v>
      </c>
      <c r="C825" s="267"/>
      <c r="D825" s="267"/>
      <c r="E825" s="268">
        <f t="shared" si="12"/>
        <v>0</v>
      </c>
    </row>
    <row r="826" ht="15" spans="1:5">
      <c r="A826" s="265">
        <v>21110</v>
      </c>
      <c r="B826" s="275" t="s">
        <v>694</v>
      </c>
      <c r="C826" s="267">
        <v>0</v>
      </c>
      <c r="D826" s="267">
        <v>0</v>
      </c>
      <c r="E826" s="268">
        <f t="shared" si="12"/>
        <v>0</v>
      </c>
    </row>
    <row r="827" ht="15" spans="1:5">
      <c r="A827" s="265">
        <v>2111001</v>
      </c>
      <c r="B827" s="273" t="s">
        <v>695</v>
      </c>
      <c r="C827" s="267"/>
      <c r="D827" s="267"/>
      <c r="E827" s="268">
        <f t="shared" si="12"/>
        <v>0</v>
      </c>
    </row>
    <row r="828" ht="15" spans="1:5">
      <c r="A828" s="265">
        <v>21111</v>
      </c>
      <c r="B828" s="275" t="s">
        <v>696</v>
      </c>
      <c r="C828" s="267">
        <v>0</v>
      </c>
      <c r="D828" s="267">
        <v>0</v>
      </c>
      <c r="E828" s="268">
        <f t="shared" si="12"/>
        <v>0</v>
      </c>
    </row>
    <row r="829" ht="15" spans="1:5">
      <c r="A829" s="265">
        <v>2111101</v>
      </c>
      <c r="B829" s="273" t="s">
        <v>697</v>
      </c>
      <c r="C829" s="267"/>
      <c r="D829" s="267"/>
      <c r="E829" s="268">
        <f t="shared" si="12"/>
        <v>0</v>
      </c>
    </row>
    <row r="830" ht="15" spans="1:5">
      <c r="A830" s="265">
        <v>2111102</v>
      </c>
      <c r="B830" s="273" t="s">
        <v>698</v>
      </c>
      <c r="C830" s="267"/>
      <c r="D830" s="267"/>
      <c r="E830" s="268">
        <f t="shared" si="12"/>
        <v>0</v>
      </c>
    </row>
    <row r="831" ht="15" spans="1:5">
      <c r="A831" s="265">
        <v>2111103</v>
      </c>
      <c r="B831" s="273" t="s">
        <v>699</v>
      </c>
      <c r="C831" s="267"/>
      <c r="D831" s="267"/>
      <c r="E831" s="268">
        <f t="shared" si="12"/>
        <v>0</v>
      </c>
    </row>
    <row r="832" ht="15" spans="1:5">
      <c r="A832" s="265">
        <v>2111104</v>
      </c>
      <c r="B832" s="273" t="s">
        <v>700</v>
      </c>
      <c r="C832" s="267"/>
      <c r="D832" s="267"/>
      <c r="E832" s="268">
        <f t="shared" si="12"/>
        <v>0</v>
      </c>
    </row>
    <row r="833" ht="15" spans="1:5">
      <c r="A833" s="265">
        <v>2111199</v>
      </c>
      <c r="B833" s="273" t="s">
        <v>701</v>
      </c>
      <c r="C833" s="267"/>
      <c r="D833" s="267"/>
      <c r="E833" s="268">
        <f t="shared" si="12"/>
        <v>0</v>
      </c>
    </row>
    <row r="834" ht="15" spans="1:5">
      <c r="A834" s="265">
        <v>21112</v>
      </c>
      <c r="B834" s="275" t="s">
        <v>702</v>
      </c>
      <c r="C834" s="267">
        <v>0</v>
      </c>
      <c r="D834" s="267">
        <v>0</v>
      </c>
      <c r="E834" s="268">
        <f t="shared" si="12"/>
        <v>0</v>
      </c>
    </row>
    <row r="835" ht="15" spans="1:5">
      <c r="A835" s="265">
        <v>2111201</v>
      </c>
      <c r="B835" s="273" t="s">
        <v>703</v>
      </c>
      <c r="C835" s="267"/>
      <c r="D835" s="267"/>
      <c r="E835" s="268">
        <f t="shared" si="12"/>
        <v>0</v>
      </c>
    </row>
    <row r="836" ht="15" spans="1:5">
      <c r="A836" s="265">
        <v>2111299</v>
      </c>
      <c r="B836" s="273" t="s">
        <v>704</v>
      </c>
      <c r="C836" s="267"/>
      <c r="D836" s="267"/>
      <c r="E836" s="268">
        <f t="shared" si="12"/>
        <v>0</v>
      </c>
    </row>
    <row r="837" ht="15" spans="1:5">
      <c r="A837" s="265">
        <v>21113</v>
      </c>
      <c r="B837" s="275" t="s">
        <v>705</v>
      </c>
      <c r="C837" s="267">
        <v>0</v>
      </c>
      <c r="D837" s="267">
        <v>0</v>
      </c>
      <c r="E837" s="268">
        <f t="shared" ref="E837:E900" si="13">IF(C837=0,IF(D837=0,0,-100),IF(D837=0,100,C837/D837*100))</f>
        <v>0</v>
      </c>
    </row>
    <row r="838" ht="15" spans="1:5">
      <c r="A838" s="265">
        <v>2111301</v>
      </c>
      <c r="B838" s="273" t="s">
        <v>706</v>
      </c>
      <c r="C838" s="267"/>
      <c r="D838" s="267"/>
      <c r="E838" s="268">
        <f t="shared" si="13"/>
        <v>0</v>
      </c>
    </row>
    <row r="839" ht="15" spans="1:5">
      <c r="A839" s="265">
        <v>21114</v>
      </c>
      <c r="B839" s="275" t="s">
        <v>707</v>
      </c>
      <c r="C839" s="267">
        <v>0</v>
      </c>
      <c r="D839" s="267">
        <v>0</v>
      </c>
      <c r="E839" s="268">
        <f t="shared" si="13"/>
        <v>0</v>
      </c>
    </row>
    <row r="840" ht="15" spans="1:5">
      <c r="A840" s="265">
        <v>2111401</v>
      </c>
      <c r="B840" s="279" t="s">
        <v>100</v>
      </c>
      <c r="C840" s="267"/>
      <c r="D840" s="267"/>
      <c r="E840" s="268">
        <f t="shared" si="13"/>
        <v>0</v>
      </c>
    </row>
    <row r="841" ht="15" spans="1:5">
      <c r="A841" s="265">
        <v>2111402</v>
      </c>
      <c r="B841" s="273" t="s">
        <v>101</v>
      </c>
      <c r="C841" s="267"/>
      <c r="D841" s="267"/>
      <c r="E841" s="268">
        <f t="shared" si="13"/>
        <v>0</v>
      </c>
    </row>
    <row r="842" ht="15" spans="1:5">
      <c r="A842" s="265">
        <v>2111403</v>
      </c>
      <c r="B842" s="273" t="s">
        <v>102</v>
      </c>
      <c r="C842" s="267"/>
      <c r="D842" s="267"/>
      <c r="E842" s="268">
        <f t="shared" si="13"/>
        <v>0</v>
      </c>
    </row>
    <row r="843" ht="15" spans="1:5">
      <c r="A843" s="265">
        <v>2111406</v>
      </c>
      <c r="B843" s="273" t="s">
        <v>708</v>
      </c>
      <c r="C843" s="267"/>
      <c r="D843" s="267"/>
      <c r="E843" s="268">
        <f t="shared" si="13"/>
        <v>0</v>
      </c>
    </row>
    <row r="844" ht="15" spans="1:5">
      <c r="A844" s="265">
        <v>2111407</v>
      </c>
      <c r="B844" s="273" t="s">
        <v>709</v>
      </c>
      <c r="C844" s="267"/>
      <c r="D844" s="267"/>
      <c r="E844" s="268">
        <f t="shared" si="13"/>
        <v>0</v>
      </c>
    </row>
    <row r="845" ht="15" spans="1:5">
      <c r="A845" s="265">
        <v>2111408</v>
      </c>
      <c r="B845" s="273" t="s">
        <v>710</v>
      </c>
      <c r="C845" s="267"/>
      <c r="D845" s="267"/>
      <c r="E845" s="268">
        <f t="shared" si="13"/>
        <v>0</v>
      </c>
    </row>
    <row r="846" ht="15" spans="1:5">
      <c r="A846" s="265">
        <v>2111411</v>
      </c>
      <c r="B846" s="273" t="s">
        <v>140</v>
      </c>
      <c r="C846" s="267"/>
      <c r="D846" s="267"/>
      <c r="E846" s="268">
        <f t="shared" si="13"/>
        <v>0</v>
      </c>
    </row>
    <row r="847" ht="15" spans="1:5">
      <c r="A847" s="265">
        <v>2111413</v>
      </c>
      <c r="B847" s="273" t="s">
        <v>711</v>
      </c>
      <c r="C847" s="267"/>
      <c r="D847" s="267"/>
      <c r="E847" s="268">
        <f t="shared" si="13"/>
        <v>0</v>
      </c>
    </row>
    <row r="848" ht="15" spans="1:5">
      <c r="A848" s="265">
        <v>2111450</v>
      </c>
      <c r="B848" s="273" t="s">
        <v>109</v>
      </c>
      <c r="C848" s="267"/>
      <c r="D848" s="267"/>
      <c r="E848" s="268">
        <f t="shared" si="13"/>
        <v>0</v>
      </c>
    </row>
    <row r="849" ht="15" spans="1:5">
      <c r="A849" s="265">
        <v>2111499</v>
      </c>
      <c r="B849" s="273" t="s">
        <v>712</v>
      </c>
      <c r="C849" s="267"/>
      <c r="D849" s="267"/>
      <c r="E849" s="268">
        <f t="shared" si="13"/>
        <v>0</v>
      </c>
    </row>
    <row r="850" ht="15" spans="1:5">
      <c r="A850" s="265">
        <v>21199</v>
      </c>
      <c r="B850" s="275" t="s">
        <v>713</v>
      </c>
      <c r="C850" s="267">
        <v>0</v>
      </c>
      <c r="D850" s="267">
        <v>0</v>
      </c>
      <c r="E850" s="268">
        <f t="shared" si="13"/>
        <v>0</v>
      </c>
    </row>
    <row r="851" ht="15" spans="1:5">
      <c r="A851" s="265">
        <v>2119999</v>
      </c>
      <c r="B851" s="271" t="s">
        <v>714</v>
      </c>
      <c r="C851" s="267"/>
      <c r="D851" s="267"/>
      <c r="E851" s="268">
        <f t="shared" si="13"/>
        <v>0</v>
      </c>
    </row>
    <row r="852" ht="15" spans="1:5">
      <c r="A852" s="265">
        <v>212</v>
      </c>
      <c r="B852" s="266" t="s">
        <v>715</v>
      </c>
      <c r="C852" s="267">
        <v>17932</v>
      </c>
      <c r="D852" s="267">
        <v>15174</v>
      </c>
      <c r="E852" s="268">
        <f t="shared" si="13"/>
        <v>118.175827072624</v>
      </c>
    </row>
    <row r="853" ht="15" spans="1:5">
      <c r="A853" s="265">
        <v>21201</v>
      </c>
      <c r="B853" s="266" t="s">
        <v>716</v>
      </c>
      <c r="C853" s="267">
        <v>6871</v>
      </c>
      <c r="D853" s="267">
        <v>6564</v>
      </c>
      <c r="E853" s="268">
        <f t="shared" si="13"/>
        <v>104.677026203534</v>
      </c>
    </row>
    <row r="854" ht="15" spans="1:5">
      <c r="A854" s="265">
        <v>2120101</v>
      </c>
      <c r="B854" s="269" t="s">
        <v>100</v>
      </c>
      <c r="C854" s="267">
        <v>5393</v>
      </c>
      <c r="D854" s="267">
        <v>5162</v>
      </c>
      <c r="E854" s="268">
        <f t="shared" si="13"/>
        <v>104.475009686168</v>
      </c>
    </row>
    <row r="855" ht="15" spans="1:5">
      <c r="A855" s="265">
        <v>2120102</v>
      </c>
      <c r="B855" s="270" t="s">
        <v>101</v>
      </c>
      <c r="C855" s="267"/>
      <c r="D855" s="267"/>
      <c r="E855" s="268">
        <f t="shared" si="13"/>
        <v>0</v>
      </c>
    </row>
    <row r="856" ht="15" spans="1:5">
      <c r="A856" s="265">
        <v>2120103</v>
      </c>
      <c r="B856" s="271" t="s">
        <v>102</v>
      </c>
      <c r="C856" s="267"/>
      <c r="D856" s="267"/>
      <c r="E856" s="268">
        <f t="shared" si="13"/>
        <v>0</v>
      </c>
    </row>
    <row r="857" ht="15" spans="1:5">
      <c r="A857" s="265">
        <v>2120104</v>
      </c>
      <c r="B857" s="269" t="s">
        <v>717</v>
      </c>
      <c r="C857" s="267">
        <v>612</v>
      </c>
      <c r="D857" s="267">
        <v>583</v>
      </c>
      <c r="E857" s="268">
        <f t="shared" si="13"/>
        <v>104.974271012007</v>
      </c>
    </row>
    <row r="858" ht="15" spans="1:5">
      <c r="A858" s="265">
        <v>2120105</v>
      </c>
      <c r="B858" s="272" t="s">
        <v>718</v>
      </c>
      <c r="C858" s="267"/>
      <c r="D858" s="267"/>
      <c r="E858" s="268">
        <f t="shared" si="13"/>
        <v>0</v>
      </c>
    </row>
    <row r="859" ht="15" spans="1:5">
      <c r="A859" s="265">
        <v>2120106</v>
      </c>
      <c r="B859" s="269" t="s">
        <v>719</v>
      </c>
      <c r="C859" s="267">
        <v>260</v>
      </c>
      <c r="D859" s="267">
        <v>251</v>
      </c>
      <c r="E859" s="268">
        <f t="shared" si="13"/>
        <v>103.585657370518</v>
      </c>
    </row>
    <row r="860" ht="15" spans="1:5">
      <c r="A860" s="265">
        <v>2120107</v>
      </c>
      <c r="B860" s="270" t="s">
        <v>720</v>
      </c>
      <c r="C860" s="267"/>
      <c r="D860" s="267"/>
      <c r="E860" s="268">
        <f t="shared" si="13"/>
        <v>0</v>
      </c>
    </row>
    <row r="861" ht="15" spans="1:5">
      <c r="A861" s="265">
        <v>2120109</v>
      </c>
      <c r="B861" s="273" t="s">
        <v>721</v>
      </c>
      <c r="C861" s="267"/>
      <c r="D861" s="267"/>
      <c r="E861" s="268">
        <f t="shared" si="13"/>
        <v>0</v>
      </c>
    </row>
    <row r="862" ht="15" spans="1:5">
      <c r="A862" s="265">
        <v>2120110</v>
      </c>
      <c r="B862" s="271" t="s">
        <v>722</v>
      </c>
      <c r="C862" s="267"/>
      <c r="D862" s="267"/>
      <c r="E862" s="268">
        <f t="shared" si="13"/>
        <v>0</v>
      </c>
    </row>
    <row r="863" ht="15" spans="1:5">
      <c r="A863" s="265">
        <v>2120199</v>
      </c>
      <c r="B863" s="269" t="s">
        <v>723</v>
      </c>
      <c r="C863" s="267">
        <v>606</v>
      </c>
      <c r="D863" s="267">
        <v>568</v>
      </c>
      <c r="E863" s="268">
        <f t="shared" si="13"/>
        <v>106.69014084507</v>
      </c>
    </row>
    <row r="864" ht="15" spans="1:5">
      <c r="A864" s="265">
        <v>21202</v>
      </c>
      <c r="B864" s="266" t="s">
        <v>724</v>
      </c>
      <c r="C864" s="267">
        <v>2623</v>
      </c>
      <c r="D864" s="267">
        <v>2500</v>
      </c>
      <c r="E864" s="268">
        <f t="shared" si="13"/>
        <v>104.92</v>
      </c>
    </row>
    <row r="865" ht="15" spans="1:5">
      <c r="A865" s="265">
        <v>2120201</v>
      </c>
      <c r="B865" s="269" t="s">
        <v>725</v>
      </c>
      <c r="C865" s="267">
        <v>2623</v>
      </c>
      <c r="D865" s="267">
        <v>2500</v>
      </c>
      <c r="E865" s="268">
        <f t="shared" si="13"/>
        <v>104.92</v>
      </c>
    </row>
    <row r="866" ht="15" spans="1:5">
      <c r="A866" s="265">
        <v>21203</v>
      </c>
      <c r="B866" s="266" t="s">
        <v>726</v>
      </c>
      <c r="C866" s="267">
        <v>1873</v>
      </c>
      <c r="D866" s="267">
        <v>1300</v>
      </c>
      <c r="E866" s="268">
        <f t="shared" si="13"/>
        <v>144.076923076923</v>
      </c>
    </row>
    <row r="867" ht="15" spans="1:5">
      <c r="A867" s="265">
        <v>2120303</v>
      </c>
      <c r="B867" s="269" t="s">
        <v>727</v>
      </c>
      <c r="C867" s="267">
        <v>6</v>
      </c>
      <c r="D867" s="267">
        <v>6</v>
      </c>
      <c r="E867" s="268">
        <f t="shared" si="13"/>
        <v>100</v>
      </c>
    </row>
    <row r="868" ht="15" spans="1:5">
      <c r="A868" s="265">
        <v>2120399</v>
      </c>
      <c r="B868" s="269" t="s">
        <v>728</v>
      </c>
      <c r="C868" s="267">
        <v>1867</v>
      </c>
      <c r="D868" s="267">
        <v>1294</v>
      </c>
      <c r="E868" s="268">
        <f t="shared" si="13"/>
        <v>144.281298299845</v>
      </c>
    </row>
    <row r="869" ht="15" spans="1:5">
      <c r="A869" s="265">
        <v>21205</v>
      </c>
      <c r="B869" s="266" t="s">
        <v>729</v>
      </c>
      <c r="C869" s="267">
        <v>3171</v>
      </c>
      <c r="D869" s="267">
        <v>1610</v>
      </c>
      <c r="E869" s="268">
        <f t="shared" si="13"/>
        <v>196.95652173913</v>
      </c>
    </row>
    <row r="870" ht="15" spans="1:5">
      <c r="A870" s="265">
        <v>2120501</v>
      </c>
      <c r="B870" s="269" t="s">
        <v>730</v>
      </c>
      <c r="C870" s="267">
        <v>3171</v>
      </c>
      <c r="D870" s="267">
        <v>1610</v>
      </c>
      <c r="E870" s="268">
        <f t="shared" si="13"/>
        <v>196.95652173913</v>
      </c>
    </row>
    <row r="871" ht="15" spans="1:5">
      <c r="A871" s="265">
        <v>21206</v>
      </c>
      <c r="B871" s="274" t="s">
        <v>731</v>
      </c>
      <c r="C871" s="267">
        <v>0</v>
      </c>
      <c r="D871" s="267">
        <v>0</v>
      </c>
      <c r="E871" s="268">
        <f t="shared" si="13"/>
        <v>0</v>
      </c>
    </row>
    <row r="872" ht="15" spans="1:5">
      <c r="A872" s="265">
        <v>2120601</v>
      </c>
      <c r="B872" s="271" t="s">
        <v>732</v>
      </c>
      <c r="C872" s="267"/>
      <c r="D872" s="267"/>
      <c r="E872" s="268">
        <f t="shared" si="13"/>
        <v>0</v>
      </c>
    </row>
    <row r="873" ht="15" spans="1:5">
      <c r="A873" s="265">
        <v>21299</v>
      </c>
      <c r="B873" s="266" t="s">
        <v>733</v>
      </c>
      <c r="C873" s="267">
        <v>3394</v>
      </c>
      <c r="D873" s="267">
        <v>3200</v>
      </c>
      <c r="E873" s="268">
        <f t="shared" si="13"/>
        <v>106.0625</v>
      </c>
    </row>
    <row r="874" ht="15" spans="1:5">
      <c r="A874" s="265">
        <v>2129999</v>
      </c>
      <c r="B874" s="269" t="s">
        <v>734</v>
      </c>
      <c r="C874" s="267">
        <v>3394</v>
      </c>
      <c r="D874" s="267">
        <v>3200</v>
      </c>
      <c r="E874" s="268">
        <f t="shared" si="13"/>
        <v>106.0625</v>
      </c>
    </row>
    <row r="875" ht="15" spans="1:5">
      <c r="A875" s="265">
        <v>213</v>
      </c>
      <c r="B875" s="266" t="s">
        <v>735</v>
      </c>
      <c r="C875" s="267">
        <v>75686</v>
      </c>
      <c r="D875" s="267">
        <v>73893</v>
      </c>
      <c r="E875" s="268">
        <f t="shared" si="13"/>
        <v>102.42648153411</v>
      </c>
    </row>
    <row r="876" ht="15" spans="1:5">
      <c r="A876" s="265">
        <v>21301</v>
      </c>
      <c r="B876" s="266" t="s">
        <v>736</v>
      </c>
      <c r="C876" s="267">
        <v>24519</v>
      </c>
      <c r="D876" s="267">
        <v>22870</v>
      </c>
      <c r="E876" s="268">
        <f t="shared" si="13"/>
        <v>107.210319195453</v>
      </c>
    </row>
    <row r="877" ht="15" spans="1:5">
      <c r="A877" s="265">
        <v>2130101</v>
      </c>
      <c r="B877" s="269" t="s">
        <v>100</v>
      </c>
      <c r="C877" s="267">
        <v>1973</v>
      </c>
      <c r="D877" s="267">
        <v>1975</v>
      </c>
      <c r="E877" s="268">
        <f t="shared" si="13"/>
        <v>99.8987341772152</v>
      </c>
    </row>
    <row r="878" ht="15" spans="1:5">
      <c r="A878" s="265">
        <v>2130102</v>
      </c>
      <c r="B878" s="270" t="s">
        <v>101</v>
      </c>
      <c r="C878" s="267">
        <v>0</v>
      </c>
      <c r="D878" s="267"/>
      <c r="E878" s="268">
        <f t="shared" si="13"/>
        <v>0</v>
      </c>
    </row>
    <row r="879" ht="15" spans="1:5">
      <c r="A879" s="265">
        <v>2130103</v>
      </c>
      <c r="B879" s="271" t="s">
        <v>102</v>
      </c>
      <c r="C879" s="267">
        <v>0</v>
      </c>
      <c r="D879" s="267"/>
      <c r="E879" s="268">
        <f t="shared" si="13"/>
        <v>0</v>
      </c>
    </row>
    <row r="880" ht="15" spans="1:5">
      <c r="A880" s="265">
        <v>2130104</v>
      </c>
      <c r="B880" s="269" t="s">
        <v>109</v>
      </c>
      <c r="C880" s="267">
        <v>3947</v>
      </c>
      <c r="D880" s="267">
        <v>3769</v>
      </c>
      <c r="E880" s="268">
        <f t="shared" si="13"/>
        <v>104.722738126824</v>
      </c>
    </row>
    <row r="881" ht="15" spans="1:5">
      <c r="A881" s="265">
        <v>2130105</v>
      </c>
      <c r="B881" s="272" t="s">
        <v>737</v>
      </c>
      <c r="C881" s="267">
        <v>0</v>
      </c>
      <c r="D881" s="267"/>
      <c r="E881" s="268">
        <f t="shared" si="13"/>
        <v>0</v>
      </c>
    </row>
    <row r="882" ht="15" spans="1:5">
      <c r="A882" s="265">
        <v>2130106</v>
      </c>
      <c r="B882" s="269" t="s">
        <v>738</v>
      </c>
      <c r="C882" s="267">
        <v>468</v>
      </c>
      <c r="D882" s="267">
        <v>489</v>
      </c>
      <c r="E882" s="268">
        <f t="shared" si="13"/>
        <v>95.7055214723926</v>
      </c>
    </row>
    <row r="883" ht="15" spans="1:5">
      <c r="A883" s="265">
        <v>2130108</v>
      </c>
      <c r="B883" s="269" t="s">
        <v>739</v>
      </c>
      <c r="C883" s="267">
        <v>349</v>
      </c>
      <c r="D883" s="267">
        <v>345</v>
      </c>
      <c r="E883" s="268">
        <f t="shared" si="13"/>
        <v>101.159420289855</v>
      </c>
    </row>
    <row r="884" ht="15" spans="1:5">
      <c r="A884" s="265">
        <v>2130109</v>
      </c>
      <c r="B884" s="269" t="s">
        <v>740</v>
      </c>
      <c r="C884" s="267">
        <v>31</v>
      </c>
      <c r="D884" s="267">
        <v>32</v>
      </c>
      <c r="E884" s="268">
        <f t="shared" si="13"/>
        <v>96.875</v>
      </c>
    </row>
    <row r="885" ht="15" spans="1:5">
      <c r="A885" s="265">
        <v>2130110</v>
      </c>
      <c r="B885" s="270" t="s">
        <v>741</v>
      </c>
      <c r="C885" s="267">
        <v>0</v>
      </c>
      <c r="D885" s="267"/>
      <c r="E885" s="268">
        <f t="shared" si="13"/>
        <v>0</v>
      </c>
    </row>
    <row r="886" ht="15" spans="1:5">
      <c r="A886" s="265">
        <v>2130111</v>
      </c>
      <c r="B886" s="273" t="s">
        <v>742</v>
      </c>
      <c r="C886" s="267">
        <v>0</v>
      </c>
      <c r="D886" s="267"/>
      <c r="E886" s="268">
        <f t="shared" si="13"/>
        <v>0</v>
      </c>
    </row>
    <row r="887" ht="15" spans="1:5">
      <c r="A887" s="265">
        <v>2130112</v>
      </c>
      <c r="B887" s="273" t="s">
        <v>743</v>
      </c>
      <c r="C887" s="267">
        <v>0</v>
      </c>
      <c r="D887" s="267"/>
      <c r="E887" s="268">
        <f t="shared" si="13"/>
        <v>0</v>
      </c>
    </row>
    <row r="888" ht="15" spans="1:5">
      <c r="A888" s="265">
        <v>2130114</v>
      </c>
      <c r="B888" s="271" t="s">
        <v>744</v>
      </c>
      <c r="C888" s="267">
        <v>0</v>
      </c>
      <c r="D888" s="267"/>
      <c r="E888" s="268">
        <f t="shared" si="13"/>
        <v>0</v>
      </c>
    </row>
    <row r="889" ht="15" spans="1:5">
      <c r="A889" s="265">
        <v>2130119</v>
      </c>
      <c r="B889" s="269" t="s">
        <v>745</v>
      </c>
      <c r="C889" s="267">
        <v>263</v>
      </c>
      <c r="D889" s="267">
        <v>270</v>
      </c>
      <c r="E889" s="268">
        <f t="shared" si="13"/>
        <v>97.4074074074074</v>
      </c>
    </row>
    <row r="890" ht="15" spans="1:5">
      <c r="A890" s="265">
        <v>2130120</v>
      </c>
      <c r="B890" s="269" t="s">
        <v>746</v>
      </c>
      <c r="C890" s="267">
        <v>6695</v>
      </c>
      <c r="D890" s="267">
        <v>6438</v>
      </c>
      <c r="E890" s="268">
        <f t="shared" si="13"/>
        <v>103.99192295744</v>
      </c>
    </row>
    <row r="891" ht="15" spans="1:5">
      <c r="A891" s="265">
        <v>2130121</v>
      </c>
      <c r="B891" s="269" t="s">
        <v>747</v>
      </c>
      <c r="C891" s="267">
        <v>954</v>
      </c>
      <c r="D891" s="267">
        <v>946</v>
      </c>
      <c r="E891" s="268">
        <f t="shared" si="13"/>
        <v>100.845665961945</v>
      </c>
    </row>
    <row r="892" ht="15" spans="1:5">
      <c r="A892" s="265">
        <v>2130122</v>
      </c>
      <c r="B892" s="269" t="s">
        <v>748</v>
      </c>
      <c r="C892" s="267">
        <v>2794</v>
      </c>
      <c r="D892" s="267">
        <v>2912</v>
      </c>
      <c r="E892" s="268">
        <f t="shared" si="13"/>
        <v>95.9478021978022</v>
      </c>
    </row>
    <row r="893" ht="15" spans="1:5">
      <c r="A893" s="265">
        <v>2130124</v>
      </c>
      <c r="B893" s="269" t="s">
        <v>749</v>
      </c>
      <c r="C893" s="267">
        <v>652</v>
      </c>
      <c r="D893" s="267">
        <v>635</v>
      </c>
      <c r="E893" s="268">
        <f t="shared" si="13"/>
        <v>102.677165354331</v>
      </c>
    </row>
    <row r="894" ht="15" spans="1:5">
      <c r="A894" s="265">
        <v>2130125</v>
      </c>
      <c r="B894" s="272" t="s">
        <v>750</v>
      </c>
      <c r="C894" s="267">
        <v>0</v>
      </c>
      <c r="D894" s="267"/>
      <c r="E894" s="268">
        <f t="shared" si="13"/>
        <v>0</v>
      </c>
    </row>
    <row r="895" ht="15" spans="1:5">
      <c r="A895" s="265">
        <v>2130126</v>
      </c>
      <c r="B895" s="269" t="s">
        <v>751</v>
      </c>
      <c r="C895" s="267">
        <v>107</v>
      </c>
      <c r="D895" s="267">
        <v>111</v>
      </c>
      <c r="E895" s="268">
        <f t="shared" si="13"/>
        <v>96.3963963963964</v>
      </c>
    </row>
    <row r="896" ht="15" spans="1:5">
      <c r="A896" s="265">
        <v>2130135</v>
      </c>
      <c r="B896" s="269" t="s">
        <v>752</v>
      </c>
      <c r="C896" s="267">
        <v>109</v>
      </c>
      <c r="D896" s="267">
        <v>112</v>
      </c>
      <c r="E896" s="268">
        <f t="shared" si="13"/>
        <v>97.3214285714286</v>
      </c>
    </row>
    <row r="897" ht="15" spans="1:5">
      <c r="A897" s="265">
        <v>2130142</v>
      </c>
      <c r="B897" s="272" t="s">
        <v>753</v>
      </c>
      <c r="C897" s="267">
        <v>0</v>
      </c>
      <c r="D897" s="267"/>
      <c r="E897" s="268">
        <f t="shared" si="13"/>
        <v>0</v>
      </c>
    </row>
    <row r="898" ht="15" spans="1:5">
      <c r="A898" s="265">
        <v>2130148</v>
      </c>
      <c r="B898" s="269" t="s">
        <v>754</v>
      </c>
      <c r="C898" s="267">
        <v>34</v>
      </c>
      <c r="D898" s="267">
        <v>33</v>
      </c>
      <c r="E898" s="268">
        <f t="shared" si="13"/>
        <v>103.030303030303</v>
      </c>
    </row>
    <row r="899" ht="15" spans="1:5">
      <c r="A899" s="265">
        <v>2130152</v>
      </c>
      <c r="B899" s="269" t="s">
        <v>755</v>
      </c>
      <c r="C899" s="267">
        <v>79</v>
      </c>
      <c r="D899" s="267">
        <v>76</v>
      </c>
      <c r="E899" s="268">
        <f t="shared" si="13"/>
        <v>103.947368421053</v>
      </c>
    </row>
    <row r="900" ht="15" spans="1:5">
      <c r="A900" s="265">
        <v>2130153</v>
      </c>
      <c r="B900" s="269" t="s">
        <v>756</v>
      </c>
      <c r="C900" s="267">
        <v>3079</v>
      </c>
      <c r="D900" s="267">
        <v>2554</v>
      </c>
      <c r="E900" s="268">
        <f t="shared" si="13"/>
        <v>120.555990602976</v>
      </c>
    </row>
    <row r="901" ht="15" spans="1:5">
      <c r="A901" s="265">
        <v>2130199</v>
      </c>
      <c r="B901" s="269" t="s">
        <v>757</v>
      </c>
      <c r="C901" s="267">
        <v>2985</v>
      </c>
      <c r="D901" s="267">
        <v>2173</v>
      </c>
      <c r="E901" s="268">
        <f t="shared" ref="E901:E964" si="14">IF(C901=0,IF(D901=0,0,-100),IF(D901=0,100,C901/D901*100))</f>
        <v>137.367694431661</v>
      </c>
    </row>
    <row r="902" ht="15" spans="1:5">
      <c r="A902" s="265">
        <v>21302</v>
      </c>
      <c r="B902" s="266" t="s">
        <v>758</v>
      </c>
      <c r="C902" s="267">
        <v>4432</v>
      </c>
      <c r="D902" s="267">
        <v>4502</v>
      </c>
      <c r="E902" s="268">
        <f t="shared" si="14"/>
        <v>98.4451354953354</v>
      </c>
    </row>
    <row r="903" ht="15" spans="1:5">
      <c r="A903" s="265">
        <v>2130201</v>
      </c>
      <c r="B903" s="269" t="s">
        <v>100</v>
      </c>
      <c r="C903" s="267">
        <v>1420</v>
      </c>
      <c r="D903" s="267">
        <v>1442</v>
      </c>
      <c r="E903" s="268">
        <f t="shared" si="14"/>
        <v>98.4743411927878</v>
      </c>
    </row>
    <row r="904" ht="15" spans="1:5">
      <c r="A904" s="265">
        <v>2130202</v>
      </c>
      <c r="B904" s="270" t="s">
        <v>101</v>
      </c>
      <c r="C904" s="267">
        <v>0</v>
      </c>
      <c r="D904" s="267"/>
      <c r="E904" s="268">
        <f t="shared" si="14"/>
        <v>0</v>
      </c>
    </row>
    <row r="905" ht="15" spans="1:5">
      <c r="A905" s="265">
        <v>2130203</v>
      </c>
      <c r="B905" s="271" t="s">
        <v>102</v>
      </c>
      <c r="C905" s="267">
        <v>0</v>
      </c>
      <c r="D905" s="267"/>
      <c r="E905" s="268">
        <f t="shared" si="14"/>
        <v>0</v>
      </c>
    </row>
    <row r="906" ht="15" spans="1:5">
      <c r="A906" s="265">
        <v>2130204</v>
      </c>
      <c r="B906" s="269" t="s">
        <v>759</v>
      </c>
      <c r="C906" s="267">
        <v>26</v>
      </c>
      <c r="D906" s="267">
        <v>27</v>
      </c>
      <c r="E906" s="268">
        <f t="shared" si="14"/>
        <v>96.2962962962963</v>
      </c>
    </row>
    <row r="907" ht="15" spans="1:5">
      <c r="A907" s="265">
        <v>2130205</v>
      </c>
      <c r="B907" s="269" t="s">
        <v>760</v>
      </c>
      <c r="C907" s="267">
        <v>807</v>
      </c>
      <c r="D907" s="267">
        <v>821</v>
      </c>
      <c r="E907" s="268">
        <f t="shared" si="14"/>
        <v>98.2947624847747</v>
      </c>
    </row>
    <row r="908" ht="15" spans="1:5">
      <c r="A908" s="265">
        <v>2130206</v>
      </c>
      <c r="B908" s="270" t="s">
        <v>761</v>
      </c>
      <c r="C908" s="267">
        <v>0</v>
      </c>
      <c r="D908" s="267"/>
      <c r="E908" s="268">
        <f t="shared" si="14"/>
        <v>0</v>
      </c>
    </row>
    <row r="909" ht="15" spans="1:5">
      <c r="A909" s="265">
        <v>2130207</v>
      </c>
      <c r="B909" s="271" t="s">
        <v>762</v>
      </c>
      <c r="C909" s="267">
        <v>0</v>
      </c>
      <c r="D909" s="267"/>
      <c r="E909" s="268">
        <f t="shared" si="14"/>
        <v>0</v>
      </c>
    </row>
    <row r="910" ht="15" spans="1:5">
      <c r="A910" s="265">
        <v>2130209</v>
      </c>
      <c r="B910" s="269" t="s">
        <v>763</v>
      </c>
      <c r="C910" s="267">
        <v>195</v>
      </c>
      <c r="D910" s="267">
        <v>205</v>
      </c>
      <c r="E910" s="268">
        <f t="shared" si="14"/>
        <v>95.1219512195122</v>
      </c>
    </row>
    <row r="911" ht="15" spans="1:5">
      <c r="A911" s="265">
        <v>2130211</v>
      </c>
      <c r="B911" s="269" t="s">
        <v>764</v>
      </c>
      <c r="C911" s="267">
        <v>19</v>
      </c>
      <c r="D911" s="267">
        <v>20</v>
      </c>
      <c r="E911" s="268">
        <f t="shared" si="14"/>
        <v>95</v>
      </c>
    </row>
    <row r="912" ht="15" spans="1:5">
      <c r="A912" s="265">
        <v>2130212</v>
      </c>
      <c r="B912" s="270" t="s">
        <v>765</v>
      </c>
      <c r="C912" s="267">
        <v>0</v>
      </c>
      <c r="D912" s="267"/>
      <c r="E912" s="268">
        <f t="shared" si="14"/>
        <v>0</v>
      </c>
    </row>
    <row r="913" ht="15" spans="1:5">
      <c r="A913" s="265">
        <v>2130213</v>
      </c>
      <c r="B913" s="273" t="s">
        <v>766</v>
      </c>
      <c r="C913" s="267">
        <v>0</v>
      </c>
      <c r="D913" s="267"/>
      <c r="E913" s="268">
        <f t="shared" si="14"/>
        <v>0</v>
      </c>
    </row>
    <row r="914" ht="15" spans="1:5">
      <c r="A914" s="265">
        <v>2130217</v>
      </c>
      <c r="B914" s="273" t="s">
        <v>767</v>
      </c>
      <c r="C914" s="267">
        <v>0</v>
      </c>
      <c r="D914" s="267"/>
      <c r="E914" s="268">
        <f t="shared" si="14"/>
        <v>0</v>
      </c>
    </row>
    <row r="915" ht="15" spans="1:5">
      <c r="A915" s="265">
        <v>2130220</v>
      </c>
      <c r="B915" s="271" t="s">
        <v>768</v>
      </c>
      <c r="C915" s="267">
        <v>0</v>
      </c>
      <c r="D915" s="267"/>
      <c r="E915" s="268">
        <f t="shared" si="14"/>
        <v>0</v>
      </c>
    </row>
    <row r="916" ht="15" spans="1:5">
      <c r="A916" s="265">
        <v>2130221</v>
      </c>
      <c r="B916" s="269" t="s">
        <v>769</v>
      </c>
      <c r="C916" s="267">
        <v>141</v>
      </c>
      <c r="D916" s="267">
        <v>136</v>
      </c>
      <c r="E916" s="268">
        <f t="shared" si="14"/>
        <v>103.676470588235</v>
      </c>
    </row>
    <row r="917" ht="15" spans="1:5">
      <c r="A917" s="265">
        <v>2130223</v>
      </c>
      <c r="B917" s="272" t="s">
        <v>770</v>
      </c>
      <c r="C917" s="267">
        <v>0</v>
      </c>
      <c r="D917" s="267"/>
      <c r="E917" s="268">
        <f t="shared" si="14"/>
        <v>0</v>
      </c>
    </row>
    <row r="918" ht="15" spans="1:5">
      <c r="A918" s="265">
        <v>2130226</v>
      </c>
      <c r="B918" s="269" t="s">
        <v>771</v>
      </c>
      <c r="C918" s="267">
        <v>22</v>
      </c>
      <c r="D918" s="267">
        <v>22</v>
      </c>
      <c r="E918" s="268">
        <f t="shared" si="14"/>
        <v>100</v>
      </c>
    </row>
    <row r="919" ht="15" spans="1:5">
      <c r="A919" s="265">
        <v>2130227</v>
      </c>
      <c r="B919" s="272" t="s">
        <v>772</v>
      </c>
      <c r="C919" s="267">
        <v>0</v>
      </c>
      <c r="D919" s="267"/>
      <c r="E919" s="268">
        <f t="shared" si="14"/>
        <v>0</v>
      </c>
    </row>
    <row r="920" ht="15" spans="1:5">
      <c r="A920" s="265">
        <v>2130234</v>
      </c>
      <c r="B920" s="269" t="s">
        <v>773</v>
      </c>
      <c r="C920" s="267">
        <v>210</v>
      </c>
      <c r="D920" s="267">
        <v>200</v>
      </c>
      <c r="E920" s="268">
        <f t="shared" si="14"/>
        <v>105</v>
      </c>
    </row>
    <row r="921" ht="15" spans="1:5">
      <c r="A921" s="265">
        <v>2130236</v>
      </c>
      <c r="B921" s="270" t="s">
        <v>774</v>
      </c>
      <c r="C921" s="267">
        <v>0</v>
      </c>
      <c r="D921" s="267"/>
      <c r="E921" s="268">
        <f t="shared" si="14"/>
        <v>0</v>
      </c>
    </row>
    <row r="922" ht="15" spans="1:5">
      <c r="A922" s="265">
        <v>2130237</v>
      </c>
      <c r="B922" s="273" t="s">
        <v>743</v>
      </c>
      <c r="C922" s="267">
        <v>0</v>
      </c>
      <c r="D922" s="267"/>
      <c r="E922" s="268">
        <f t="shared" si="14"/>
        <v>0</v>
      </c>
    </row>
    <row r="923" ht="15" spans="1:5">
      <c r="A923" s="265">
        <v>2130238</v>
      </c>
      <c r="B923" s="271" t="s">
        <v>775</v>
      </c>
      <c r="C923" s="267">
        <v>0</v>
      </c>
      <c r="D923" s="267"/>
      <c r="E923" s="268">
        <f t="shared" si="14"/>
        <v>0</v>
      </c>
    </row>
    <row r="924" ht="15" spans="1:5">
      <c r="A924" s="265">
        <v>2130299</v>
      </c>
      <c r="B924" s="269" t="s">
        <v>776</v>
      </c>
      <c r="C924" s="267">
        <v>1592</v>
      </c>
      <c r="D924" s="267">
        <v>1629</v>
      </c>
      <c r="E924" s="268">
        <f t="shared" si="14"/>
        <v>97.7286678944137</v>
      </c>
    </row>
    <row r="925" ht="15" spans="1:5">
      <c r="A925" s="265">
        <v>21303</v>
      </c>
      <c r="B925" s="266" t="s">
        <v>777</v>
      </c>
      <c r="C925" s="267">
        <v>21180</v>
      </c>
      <c r="D925" s="267">
        <v>20800</v>
      </c>
      <c r="E925" s="268">
        <f t="shared" si="14"/>
        <v>101.826923076923</v>
      </c>
    </row>
    <row r="926" ht="15" spans="1:5">
      <c r="A926" s="265">
        <v>2130301</v>
      </c>
      <c r="B926" s="269" t="s">
        <v>100</v>
      </c>
      <c r="C926" s="267">
        <v>1867</v>
      </c>
      <c r="D926" s="267">
        <v>1865</v>
      </c>
      <c r="E926" s="268">
        <f t="shared" si="14"/>
        <v>100.107238605898</v>
      </c>
    </row>
    <row r="927" ht="15" spans="1:5">
      <c r="A927" s="265">
        <v>2130302</v>
      </c>
      <c r="B927" s="270" t="s">
        <v>101</v>
      </c>
      <c r="C927" s="267">
        <v>0</v>
      </c>
      <c r="D927" s="267"/>
      <c r="E927" s="268">
        <f t="shared" si="14"/>
        <v>0</v>
      </c>
    </row>
    <row r="928" ht="15" spans="1:5">
      <c r="A928" s="265">
        <v>2130303</v>
      </c>
      <c r="B928" s="273" t="s">
        <v>102</v>
      </c>
      <c r="C928" s="267">
        <v>0</v>
      </c>
      <c r="D928" s="267"/>
      <c r="E928" s="268">
        <f t="shared" si="14"/>
        <v>0</v>
      </c>
    </row>
    <row r="929" ht="15" spans="1:5">
      <c r="A929" s="265">
        <v>2130304</v>
      </c>
      <c r="B929" s="271" t="s">
        <v>778</v>
      </c>
      <c r="C929" s="267">
        <v>0</v>
      </c>
      <c r="D929" s="267"/>
      <c r="E929" s="268">
        <f t="shared" si="14"/>
        <v>0</v>
      </c>
    </row>
    <row r="930" ht="15" spans="1:5">
      <c r="A930" s="265">
        <v>2130305</v>
      </c>
      <c r="B930" s="269" t="s">
        <v>779</v>
      </c>
      <c r="C930" s="267">
        <v>9889</v>
      </c>
      <c r="D930" s="267">
        <v>9659</v>
      </c>
      <c r="E930" s="268">
        <f t="shared" si="14"/>
        <v>102.381198881872</v>
      </c>
    </row>
    <row r="931" ht="15" spans="1:5">
      <c r="A931" s="265">
        <v>2130306</v>
      </c>
      <c r="B931" s="269" t="s">
        <v>780</v>
      </c>
      <c r="C931" s="267">
        <v>1324</v>
      </c>
      <c r="D931" s="267">
        <v>1304</v>
      </c>
      <c r="E931" s="268">
        <f t="shared" si="14"/>
        <v>101.533742331288</v>
      </c>
    </row>
    <row r="932" ht="15" spans="1:5">
      <c r="A932" s="265">
        <v>2130307</v>
      </c>
      <c r="B932" s="270" t="s">
        <v>781</v>
      </c>
      <c r="C932" s="267">
        <v>0</v>
      </c>
      <c r="D932" s="267"/>
      <c r="E932" s="268">
        <f t="shared" si="14"/>
        <v>0</v>
      </c>
    </row>
    <row r="933" ht="15" spans="1:5">
      <c r="A933" s="265">
        <v>2130308</v>
      </c>
      <c r="B933" s="273" t="s">
        <v>782</v>
      </c>
      <c r="C933" s="267">
        <v>0</v>
      </c>
      <c r="D933" s="267"/>
      <c r="E933" s="268">
        <f t="shared" si="14"/>
        <v>0</v>
      </c>
    </row>
    <row r="934" ht="15" spans="1:5">
      <c r="A934" s="265">
        <v>2130309</v>
      </c>
      <c r="B934" s="271" t="s">
        <v>783</v>
      </c>
      <c r="C934" s="267">
        <v>0</v>
      </c>
      <c r="D934" s="267"/>
      <c r="E934" s="268">
        <f t="shared" si="14"/>
        <v>0</v>
      </c>
    </row>
    <row r="935" ht="15" spans="1:5">
      <c r="A935" s="265">
        <v>2130310</v>
      </c>
      <c r="B935" s="269" t="s">
        <v>784</v>
      </c>
      <c r="C935" s="267">
        <v>175</v>
      </c>
      <c r="D935" s="267">
        <v>178</v>
      </c>
      <c r="E935" s="268">
        <f t="shared" si="14"/>
        <v>98.314606741573</v>
      </c>
    </row>
    <row r="936" ht="15" spans="1:5">
      <c r="A936" s="265">
        <v>2130311</v>
      </c>
      <c r="B936" s="269" t="s">
        <v>785</v>
      </c>
      <c r="C936" s="267">
        <v>80</v>
      </c>
      <c r="D936" s="267">
        <v>82</v>
      </c>
      <c r="E936" s="268">
        <f t="shared" si="14"/>
        <v>97.5609756097561</v>
      </c>
    </row>
    <row r="937" ht="15" spans="1:5">
      <c r="A937" s="265">
        <v>2130312</v>
      </c>
      <c r="B937" s="269" t="s">
        <v>786</v>
      </c>
      <c r="C937" s="267">
        <v>43</v>
      </c>
      <c r="D937" s="267">
        <v>45</v>
      </c>
      <c r="E937" s="268">
        <f t="shared" si="14"/>
        <v>95.5555555555556</v>
      </c>
    </row>
    <row r="938" ht="15" spans="1:5">
      <c r="A938" s="265">
        <v>2130313</v>
      </c>
      <c r="B938" s="269" t="s">
        <v>787</v>
      </c>
      <c r="C938" s="267">
        <v>6</v>
      </c>
      <c r="D938" s="267">
        <v>6</v>
      </c>
      <c r="E938" s="268">
        <f t="shared" si="14"/>
        <v>100</v>
      </c>
    </row>
    <row r="939" ht="15" spans="1:5">
      <c r="A939" s="265">
        <v>2130314</v>
      </c>
      <c r="B939" s="269" t="s">
        <v>788</v>
      </c>
      <c r="C939" s="267">
        <v>11</v>
      </c>
      <c r="D939" s="267">
        <v>11</v>
      </c>
      <c r="E939" s="268">
        <f t="shared" si="14"/>
        <v>100</v>
      </c>
    </row>
    <row r="940" ht="15" spans="1:5">
      <c r="A940" s="265">
        <v>2130315</v>
      </c>
      <c r="B940" s="272" t="s">
        <v>789</v>
      </c>
      <c r="C940" s="267">
        <v>0</v>
      </c>
      <c r="D940" s="267"/>
      <c r="E940" s="268">
        <f t="shared" si="14"/>
        <v>0</v>
      </c>
    </row>
    <row r="941" ht="15" spans="1:5">
      <c r="A941" s="265">
        <v>2130316</v>
      </c>
      <c r="B941" s="269" t="s">
        <v>790</v>
      </c>
      <c r="C941" s="267">
        <v>551</v>
      </c>
      <c r="D941" s="267">
        <v>556</v>
      </c>
      <c r="E941" s="268">
        <f t="shared" si="14"/>
        <v>99.1007194244604</v>
      </c>
    </row>
    <row r="942" ht="15" spans="1:5">
      <c r="A942" s="265">
        <v>2130317</v>
      </c>
      <c r="B942" s="270" t="s">
        <v>791</v>
      </c>
      <c r="C942" s="267">
        <v>0</v>
      </c>
      <c r="D942" s="267"/>
      <c r="E942" s="268">
        <f t="shared" si="14"/>
        <v>0</v>
      </c>
    </row>
    <row r="943" ht="15" spans="1:5">
      <c r="A943" s="265">
        <v>2130318</v>
      </c>
      <c r="B943" s="273" t="s">
        <v>792</v>
      </c>
      <c r="C943" s="267">
        <v>0</v>
      </c>
      <c r="D943" s="267"/>
      <c r="E943" s="268">
        <f t="shared" si="14"/>
        <v>0</v>
      </c>
    </row>
    <row r="944" ht="15" spans="1:5">
      <c r="A944" s="265">
        <v>2130319</v>
      </c>
      <c r="B944" s="271" t="s">
        <v>793</v>
      </c>
      <c r="C944" s="267">
        <v>0</v>
      </c>
      <c r="D944" s="267"/>
      <c r="E944" s="268">
        <f t="shared" si="14"/>
        <v>0</v>
      </c>
    </row>
    <row r="945" ht="15" spans="1:5">
      <c r="A945" s="265">
        <v>2130321</v>
      </c>
      <c r="B945" s="269" t="s">
        <v>794</v>
      </c>
      <c r="C945" s="267">
        <v>3006</v>
      </c>
      <c r="D945" s="267">
        <v>2919</v>
      </c>
      <c r="E945" s="268">
        <f t="shared" si="14"/>
        <v>102.980472764645</v>
      </c>
    </row>
    <row r="946" ht="15" spans="1:5">
      <c r="A946" s="265">
        <v>2130322</v>
      </c>
      <c r="B946" s="270" t="s">
        <v>795</v>
      </c>
      <c r="C946" s="267">
        <v>0</v>
      </c>
      <c r="D946" s="267"/>
      <c r="E946" s="268">
        <f t="shared" si="14"/>
        <v>0</v>
      </c>
    </row>
    <row r="947" ht="15" spans="1:5">
      <c r="A947" s="265">
        <v>2130333</v>
      </c>
      <c r="B947" s="271" t="s">
        <v>770</v>
      </c>
      <c r="C947" s="267">
        <v>0</v>
      </c>
      <c r="D947" s="267"/>
      <c r="E947" s="268">
        <f t="shared" si="14"/>
        <v>0</v>
      </c>
    </row>
    <row r="948" ht="15" spans="1:5">
      <c r="A948" s="265">
        <v>2130334</v>
      </c>
      <c r="B948" s="269" t="s">
        <v>796</v>
      </c>
      <c r="C948" s="267">
        <v>16</v>
      </c>
      <c r="D948" s="267">
        <v>17</v>
      </c>
      <c r="E948" s="268">
        <f t="shared" si="14"/>
        <v>94.1176470588235</v>
      </c>
    </row>
    <row r="949" ht="15" spans="1:5">
      <c r="A949" s="265">
        <v>2130335</v>
      </c>
      <c r="B949" s="270" t="s">
        <v>797</v>
      </c>
      <c r="C949" s="267">
        <v>0</v>
      </c>
      <c r="D949" s="267"/>
      <c r="E949" s="268">
        <f t="shared" si="14"/>
        <v>0</v>
      </c>
    </row>
    <row r="950" ht="15" spans="1:5">
      <c r="A950" s="265">
        <v>2130336</v>
      </c>
      <c r="B950" s="273" t="s">
        <v>798</v>
      </c>
      <c r="C950" s="267">
        <v>0</v>
      </c>
      <c r="D950" s="267"/>
      <c r="E950" s="268">
        <f t="shared" si="14"/>
        <v>0</v>
      </c>
    </row>
    <row r="951" ht="15" spans="1:5">
      <c r="A951" s="265">
        <v>2130337</v>
      </c>
      <c r="B951" s="271" t="s">
        <v>799</v>
      </c>
      <c r="C951" s="267">
        <v>0</v>
      </c>
      <c r="D951" s="267"/>
      <c r="E951" s="268">
        <f t="shared" si="14"/>
        <v>0</v>
      </c>
    </row>
    <row r="952" ht="15" spans="1:5">
      <c r="A952" s="265">
        <v>2130399</v>
      </c>
      <c r="B952" s="269" t="s">
        <v>800</v>
      </c>
      <c r="C952" s="267">
        <v>4212</v>
      </c>
      <c r="D952" s="267">
        <v>4158</v>
      </c>
      <c r="E952" s="268">
        <f t="shared" si="14"/>
        <v>101.298701298701</v>
      </c>
    </row>
    <row r="953" ht="15" spans="1:5">
      <c r="A953" s="265">
        <v>21305</v>
      </c>
      <c r="B953" s="266" t="s">
        <v>801</v>
      </c>
      <c r="C953" s="267">
        <v>10278</v>
      </c>
      <c r="D953" s="267">
        <v>10350</v>
      </c>
      <c r="E953" s="268">
        <f t="shared" si="14"/>
        <v>99.304347826087</v>
      </c>
    </row>
    <row r="954" ht="15" spans="1:5">
      <c r="A954" s="265">
        <v>2130504</v>
      </c>
      <c r="B954" s="269" t="s">
        <v>802</v>
      </c>
      <c r="C954" s="267">
        <v>1310</v>
      </c>
      <c r="D954" s="267">
        <v>1359</v>
      </c>
      <c r="E954" s="268">
        <f t="shared" si="14"/>
        <v>96.3944076526858</v>
      </c>
    </row>
    <row r="955" ht="15" spans="1:5">
      <c r="A955" s="265">
        <v>2130505</v>
      </c>
      <c r="B955" s="270" t="s">
        <v>803</v>
      </c>
      <c r="C955" s="267">
        <v>0</v>
      </c>
      <c r="D955" s="267"/>
      <c r="E955" s="268">
        <f t="shared" si="14"/>
        <v>0</v>
      </c>
    </row>
    <row r="956" ht="15" spans="1:5">
      <c r="A956" s="265">
        <v>2130506</v>
      </c>
      <c r="B956" s="273" t="s">
        <v>804</v>
      </c>
      <c r="C956" s="267">
        <v>0</v>
      </c>
      <c r="D956" s="267"/>
      <c r="E956" s="268">
        <f t="shared" si="14"/>
        <v>0</v>
      </c>
    </row>
    <row r="957" ht="15" spans="1:5">
      <c r="A957" s="265">
        <v>2130507</v>
      </c>
      <c r="B957" s="273" t="s">
        <v>805</v>
      </c>
      <c r="C957" s="267">
        <v>0</v>
      </c>
      <c r="D957" s="267"/>
      <c r="E957" s="268">
        <f t="shared" si="14"/>
        <v>0</v>
      </c>
    </row>
    <row r="958" ht="15" spans="1:5">
      <c r="A958" s="265">
        <v>2130508</v>
      </c>
      <c r="B958" s="271" t="s">
        <v>806</v>
      </c>
      <c r="C958" s="267">
        <v>0</v>
      </c>
      <c r="D958" s="267"/>
      <c r="E958" s="268">
        <f t="shared" si="14"/>
        <v>0</v>
      </c>
    </row>
    <row r="959" ht="15" spans="1:5">
      <c r="A959" s="265">
        <v>2130599</v>
      </c>
      <c r="B959" s="269" t="s">
        <v>807</v>
      </c>
      <c r="C959" s="267">
        <v>8968</v>
      </c>
      <c r="D959" s="267">
        <v>8991</v>
      </c>
      <c r="E959" s="268">
        <f t="shared" si="14"/>
        <v>99.7441886330775</v>
      </c>
    </row>
    <row r="960" ht="15" spans="1:5">
      <c r="A960" s="265">
        <v>21307</v>
      </c>
      <c r="B960" s="266" t="s">
        <v>808</v>
      </c>
      <c r="C960" s="267">
        <v>8032</v>
      </c>
      <c r="D960" s="267">
        <v>8341</v>
      </c>
      <c r="E960" s="268">
        <f t="shared" si="14"/>
        <v>96.2954082244335</v>
      </c>
    </row>
    <row r="961" ht="15" spans="1:5">
      <c r="A961" s="265">
        <v>2130701</v>
      </c>
      <c r="B961" s="269" t="s">
        <v>809</v>
      </c>
      <c r="C961" s="267">
        <v>893</v>
      </c>
      <c r="D961" s="267">
        <v>925</v>
      </c>
      <c r="E961" s="268">
        <f t="shared" si="14"/>
        <v>96.5405405405405</v>
      </c>
    </row>
    <row r="962" ht="15" spans="1:5">
      <c r="A962" s="265">
        <v>2130705</v>
      </c>
      <c r="B962" s="269" t="s">
        <v>810</v>
      </c>
      <c r="C962" s="267">
        <v>7035</v>
      </c>
      <c r="D962" s="267">
        <v>7313</v>
      </c>
      <c r="E962" s="268">
        <f t="shared" si="14"/>
        <v>96.1985505264597</v>
      </c>
    </row>
    <row r="963" ht="15" spans="1:5">
      <c r="A963" s="265">
        <v>2130706</v>
      </c>
      <c r="B963" s="272" t="s">
        <v>811</v>
      </c>
      <c r="C963" s="267">
        <v>0</v>
      </c>
      <c r="D963" s="267"/>
      <c r="E963" s="268">
        <f t="shared" si="14"/>
        <v>0</v>
      </c>
    </row>
    <row r="964" ht="15" spans="1:5">
      <c r="A964" s="265">
        <v>2130707</v>
      </c>
      <c r="B964" s="269" t="s">
        <v>812</v>
      </c>
      <c r="C964" s="267">
        <v>104</v>
      </c>
      <c r="D964" s="267">
        <v>103</v>
      </c>
      <c r="E964" s="268">
        <f t="shared" si="14"/>
        <v>100.970873786408</v>
      </c>
    </row>
    <row r="965" ht="15" spans="1:5">
      <c r="A965" s="265">
        <v>2130799</v>
      </c>
      <c r="B965" s="272" t="s">
        <v>813</v>
      </c>
      <c r="C965" s="267">
        <v>0</v>
      </c>
      <c r="D965" s="267"/>
      <c r="E965" s="268">
        <f t="shared" ref="E965:E1028" si="15">IF(C965=0,IF(D965=0,0,-100),IF(D965=0,100,C965/D965*100))</f>
        <v>0</v>
      </c>
    </row>
    <row r="966" ht="15" spans="1:5">
      <c r="A966" s="265">
        <v>21308</v>
      </c>
      <c r="B966" s="266" t="s">
        <v>814</v>
      </c>
      <c r="C966" s="267">
        <v>4917</v>
      </c>
      <c r="D966" s="267">
        <v>4800</v>
      </c>
      <c r="E966" s="268">
        <f t="shared" si="15"/>
        <v>102.4375</v>
      </c>
    </row>
    <row r="967" ht="15" spans="1:5">
      <c r="A967" s="265">
        <v>2130801</v>
      </c>
      <c r="B967" s="272" t="s">
        <v>815</v>
      </c>
      <c r="C967" s="267">
        <v>0</v>
      </c>
      <c r="D967" s="267"/>
      <c r="E967" s="268">
        <f t="shared" si="15"/>
        <v>0</v>
      </c>
    </row>
    <row r="968" ht="15" spans="1:5">
      <c r="A968" s="265">
        <v>2130803</v>
      </c>
      <c r="B968" s="269" t="s">
        <v>816</v>
      </c>
      <c r="C968" s="267">
        <v>4247</v>
      </c>
      <c r="D968" s="267">
        <v>4157</v>
      </c>
      <c r="E968" s="268">
        <f t="shared" si="15"/>
        <v>102.165022853019</v>
      </c>
    </row>
    <row r="969" ht="15" spans="1:5">
      <c r="A969" s="265">
        <v>2130804</v>
      </c>
      <c r="B969" s="269" t="s">
        <v>817</v>
      </c>
      <c r="C969" s="267">
        <v>611</v>
      </c>
      <c r="D969" s="267">
        <v>586</v>
      </c>
      <c r="E969" s="268">
        <f t="shared" si="15"/>
        <v>104.266211604096</v>
      </c>
    </row>
    <row r="970" ht="15" spans="1:5">
      <c r="A970" s="265">
        <v>2130805</v>
      </c>
      <c r="B970" s="272" t="s">
        <v>818</v>
      </c>
      <c r="C970" s="267">
        <v>0</v>
      </c>
      <c r="D970" s="267"/>
      <c r="E970" s="268">
        <f t="shared" si="15"/>
        <v>0</v>
      </c>
    </row>
    <row r="971" ht="15" spans="1:5">
      <c r="A971" s="265">
        <v>2130899</v>
      </c>
      <c r="B971" s="269" t="s">
        <v>819</v>
      </c>
      <c r="C971" s="267">
        <v>59</v>
      </c>
      <c r="D971" s="267">
        <v>57</v>
      </c>
      <c r="E971" s="268">
        <f t="shared" si="15"/>
        <v>103.508771929825</v>
      </c>
    </row>
    <row r="972" ht="15" spans="1:5">
      <c r="A972" s="265">
        <v>21309</v>
      </c>
      <c r="B972" s="266" t="s">
        <v>820</v>
      </c>
      <c r="C972" s="267">
        <v>2328</v>
      </c>
      <c r="D972" s="267">
        <v>2230</v>
      </c>
      <c r="E972" s="268">
        <f t="shared" si="15"/>
        <v>104.394618834081</v>
      </c>
    </row>
    <row r="973" ht="15" spans="1:5">
      <c r="A973" s="265">
        <v>2130901</v>
      </c>
      <c r="B973" s="272" t="s">
        <v>821</v>
      </c>
      <c r="C973" s="267">
        <v>0</v>
      </c>
      <c r="D973" s="267"/>
      <c r="E973" s="268">
        <f t="shared" si="15"/>
        <v>0</v>
      </c>
    </row>
    <row r="974" ht="15" spans="1:5">
      <c r="A974" s="265">
        <v>2130999</v>
      </c>
      <c r="B974" s="269" t="s">
        <v>822</v>
      </c>
      <c r="C974" s="267">
        <v>2328</v>
      </c>
      <c r="D974" s="267">
        <v>2230</v>
      </c>
      <c r="E974" s="268">
        <f t="shared" si="15"/>
        <v>104.394618834081</v>
      </c>
    </row>
    <row r="975" ht="15" spans="1:5">
      <c r="A975" s="265">
        <v>21399</v>
      </c>
      <c r="B975" s="274" t="s">
        <v>823</v>
      </c>
      <c r="C975" s="267">
        <v>0</v>
      </c>
      <c r="D975" s="267">
        <v>0</v>
      </c>
      <c r="E975" s="268">
        <f t="shared" si="15"/>
        <v>0</v>
      </c>
    </row>
    <row r="976" ht="15" spans="1:5">
      <c r="A976" s="265">
        <v>2139901</v>
      </c>
      <c r="B976" s="273" t="s">
        <v>824</v>
      </c>
      <c r="C976" s="267"/>
      <c r="D976" s="267"/>
      <c r="E976" s="268">
        <f t="shared" si="15"/>
        <v>0</v>
      </c>
    </row>
    <row r="977" ht="15" spans="1:5">
      <c r="A977" s="265">
        <v>2139999</v>
      </c>
      <c r="B977" s="271" t="s">
        <v>825</v>
      </c>
      <c r="C977" s="267"/>
      <c r="D977" s="267"/>
      <c r="E977" s="268">
        <f t="shared" si="15"/>
        <v>0</v>
      </c>
    </row>
    <row r="978" ht="15" spans="1:5">
      <c r="A978" s="265">
        <v>214</v>
      </c>
      <c r="B978" s="266" t="s">
        <v>826</v>
      </c>
      <c r="C978" s="267">
        <v>10779</v>
      </c>
      <c r="D978" s="267">
        <v>8229</v>
      </c>
      <c r="E978" s="268">
        <f t="shared" si="15"/>
        <v>130.987969376595</v>
      </c>
    </row>
    <row r="979" ht="15" spans="1:5">
      <c r="A979" s="265">
        <v>21401</v>
      </c>
      <c r="B979" s="266" t="s">
        <v>827</v>
      </c>
      <c r="C979" s="267">
        <v>7491</v>
      </c>
      <c r="D979" s="267">
        <v>5479</v>
      </c>
      <c r="E979" s="268">
        <f t="shared" si="15"/>
        <v>136.722029567439</v>
      </c>
    </row>
    <row r="980" ht="15" spans="1:5">
      <c r="A980" s="265">
        <v>2140101</v>
      </c>
      <c r="B980" s="269" t="s">
        <v>100</v>
      </c>
      <c r="C980" s="267">
        <v>831</v>
      </c>
      <c r="D980" s="267">
        <v>801</v>
      </c>
      <c r="E980" s="268">
        <f t="shared" si="15"/>
        <v>103.74531835206</v>
      </c>
    </row>
    <row r="981" ht="15" spans="1:5">
      <c r="A981" s="265">
        <v>2140102</v>
      </c>
      <c r="B981" s="270" t="s">
        <v>101</v>
      </c>
      <c r="C981" s="267"/>
      <c r="D981" s="267"/>
      <c r="E981" s="268">
        <f t="shared" si="15"/>
        <v>0</v>
      </c>
    </row>
    <row r="982" ht="15" spans="1:5">
      <c r="A982" s="265">
        <v>2140103</v>
      </c>
      <c r="B982" s="271" t="s">
        <v>102</v>
      </c>
      <c r="C982" s="267"/>
      <c r="D982" s="267"/>
      <c r="E982" s="268">
        <f t="shared" si="15"/>
        <v>0</v>
      </c>
    </row>
    <row r="983" ht="15" spans="1:5">
      <c r="A983" s="265">
        <v>2140104</v>
      </c>
      <c r="B983" s="269" t="s">
        <v>828</v>
      </c>
      <c r="C983" s="267">
        <v>3178</v>
      </c>
      <c r="D983" s="267">
        <v>1609</v>
      </c>
      <c r="E983" s="268">
        <f t="shared" si="15"/>
        <v>197.513983840895</v>
      </c>
    </row>
    <row r="984" ht="15" spans="1:5">
      <c r="A984" s="265">
        <v>2140106</v>
      </c>
      <c r="B984" s="269" t="s">
        <v>829</v>
      </c>
      <c r="C984" s="267">
        <v>2172</v>
      </c>
      <c r="D984" s="267">
        <v>2104</v>
      </c>
      <c r="E984" s="268">
        <f t="shared" si="15"/>
        <v>103.231939163498</v>
      </c>
    </row>
    <row r="985" ht="15" spans="1:5">
      <c r="A985" s="265">
        <v>2140109</v>
      </c>
      <c r="B985" s="272" t="s">
        <v>830</v>
      </c>
      <c r="C985" s="267"/>
      <c r="D985" s="267"/>
      <c r="E985" s="268">
        <f t="shared" si="15"/>
        <v>0</v>
      </c>
    </row>
    <row r="986" ht="15" spans="1:5">
      <c r="A986" s="265">
        <v>2140110</v>
      </c>
      <c r="B986" s="269" t="s">
        <v>831</v>
      </c>
      <c r="C986" s="267">
        <v>9</v>
      </c>
      <c r="D986" s="267">
        <v>9</v>
      </c>
      <c r="E986" s="268">
        <f t="shared" si="15"/>
        <v>100</v>
      </c>
    </row>
    <row r="987" ht="15" spans="1:5">
      <c r="A987" s="265">
        <v>2140112</v>
      </c>
      <c r="B987" s="269" t="s">
        <v>832</v>
      </c>
      <c r="C987" s="267">
        <v>53</v>
      </c>
      <c r="D987" s="267">
        <v>50</v>
      </c>
      <c r="E987" s="268">
        <f t="shared" si="15"/>
        <v>106</v>
      </c>
    </row>
    <row r="988" ht="15" spans="1:5">
      <c r="A988" s="265">
        <v>2140114</v>
      </c>
      <c r="B988" s="270" t="s">
        <v>833</v>
      </c>
      <c r="C988" s="267"/>
      <c r="D988" s="267"/>
      <c r="E988" s="268">
        <f t="shared" si="15"/>
        <v>0</v>
      </c>
    </row>
    <row r="989" ht="15" spans="1:5">
      <c r="A989" s="265">
        <v>2140122</v>
      </c>
      <c r="B989" s="273" t="s">
        <v>834</v>
      </c>
      <c r="C989" s="267"/>
      <c r="D989" s="267"/>
      <c r="E989" s="268">
        <f t="shared" si="15"/>
        <v>0</v>
      </c>
    </row>
    <row r="990" ht="15" spans="1:5">
      <c r="A990" s="265">
        <v>2140123</v>
      </c>
      <c r="B990" s="273" t="s">
        <v>835</v>
      </c>
      <c r="C990" s="267"/>
      <c r="D990" s="267"/>
      <c r="E990" s="268">
        <f t="shared" si="15"/>
        <v>0</v>
      </c>
    </row>
    <row r="991" ht="15" spans="1:5">
      <c r="A991" s="265">
        <v>2140127</v>
      </c>
      <c r="B991" s="273" t="s">
        <v>836</v>
      </c>
      <c r="C991" s="267"/>
      <c r="D991" s="267"/>
      <c r="E991" s="268">
        <f t="shared" si="15"/>
        <v>0</v>
      </c>
    </row>
    <row r="992" ht="15" spans="1:5">
      <c r="A992" s="265">
        <v>2140128</v>
      </c>
      <c r="B992" s="273" t="s">
        <v>837</v>
      </c>
      <c r="C992" s="267"/>
      <c r="D992" s="267"/>
      <c r="E992" s="268">
        <f t="shared" si="15"/>
        <v>0</v>
      </c>
    </row>
    <row r="993" ht="15" spans="1:5">
      <c r="A993" s="265">
        <v>2140129</v>
      </c>
      <c r="B993" s="273" t="s">
        <v>838</v>
      </c>
      <c r="C993" s="267"/>
      <c r="D993" s="267"/>
      <c r="E993" s="268">
        <f t="shared" si="15"/>
        <v>0</v>
      </c>
    </row>
    <row r="994" ht="15" spans="1:5">
      <c r="A994" s="265">
        <v>2140130</v>
      </c>
      <c r="B994" s="273" t="s">
        <v>839</v>
      </c>
      <c r="C994" s="267"/>
      <c r="D994" s="267"/>
      <c r="E994" s="268">
        <f t="shared" si="15"/>
        <v>0</v>
      </c>
    </row>
    <row r="995" ht="15" spans="1:5">
      <c r="A995" s="265">
        <v>2140131</v>
      </c>
      <c r="B995" s="273" t="s">
        <v>840</v>
      </c>
      <c r="C995" s="267"/>
      <c r="D995" s="267"/>
      <c r="E995" s="268">
        <f t="shared" si="15"/>
        <v>0</v>
      </c>
    </row>
    <row r="996" ht="15" spans="1:5">
      <c r="A996" s="265">
        <v>2140133</v>
      </c>
      <c r="B996" s="271" t="s">
        <v>841</v>
      </c>
      <c r="C996" s="267"/>
      <c r="D996" s="267"/>
      <c r="E996" s="268">
        <f t="shared" si="15"/>
        <v>0</v>
      </c>
    </row>
    <row r="997" ht="15" spans="1:5">
      <c r="A997" s="265">
        <v>2140136</v>
      </c>
      <c r="B997" s="269" t="s">
        <v>842</v>
      </c>
      <c r="C997" s="267">
        <v>36</v>
      </c>
      <c r="D997" s="267">
        <v>34</v>
      </c>
      <c r="E997" s="268">
        <f t="shared" si="15"/>
        <v>105.882352941176</v>
      </c>
    </row>
    <row r="998" ht="15" spans="1:5">
      <c r="A998" s="265">
        <v>2140138</v>
      </c>
      <c r="B998" s="272" t="s">
        <v>843</v>
      </c>
      <c r="C998" s="267"/>
      <c r="D998" s="267"/>
      <c r="E998" s="268">
        <f t="shared" si="15"/>
        <v>0</v>
      </c>
    </row>
    <row r="999" ht="15" spans="1:5">
      <c r="A999" s="265">
        <v>2140199</v>
      </c>
      <c r="B999" s="269" t="s">
        <v>844</v>
      </c>
      <c r="C999" s="267">
        <v>1212</v>
      </c>
      <c r="D999" s="267">
        <v>872</v>
      </c>
      <c r="E999" s="268">
        <f t="shared" si="15"/>
        <v>138.990825688073</v>
      </c>
    </row>
    <row r="1000" ht="15" spans="1:5">
      <c r="A1000" s="265">
        <v>21402</v>
      </c>
      <c r="B1000" s="274" t="s">
        <v>845</v>
      </c>
      <c r="C1000" s="267">
        <v>0</v>
      </c>
      <c r="D1000" s="267">
        <v>0</v>
      </c>
      <c r="E1000" s="268">
        <f t="shared" si="15"/>
        <v>0</v>
      </c>
    </row>
    <row r="1001" ht="15" spans="1:5">
      <c r="A1001" s="265">
        <v>2140201</v>
      </c>
      <c r="B1001" s="273" t="s">
        <v>100</v>
      </c>
      <c r="C1001" s="267"/>
      <c r="D1001" s="267"/>
      <c r="E1001" s="268">
        <f t="shared" si="15"/>
        <v>0</v>
      </c>
    </row>
    <row r="1002" ht="15" spans="1:5">
      <c r="A1002" s="265">
        <v>2140202</v>
      </c>
      <c r="B1002" s="273" t="s">
        <v>101</v>
      </c>
      <c r="C1002" s="267"/>
      <c r="D1002" s="267"/>
      <c r="E1002" s="268">
        <f t="shared" si="15"/>
        <v>0</v>
      </c>
    </row>
    <row r="1003" ht="15" spans="1:5">
      <c r="A1003" s="265">
        <v>2140203</v>
      </c>
      <c r="B1003" s="273" t="s">
        <v>102</v>
      </c>
      <c r="C1003" s="267"/>
      <c r="D1003" s="267"/>
      <c r="E1003" s="268">
        <f t="shared" si="15"/>
        <v>0</v>
      </c>
    </row>
    <row r="1004" ht="15" spans="1:5">
      <c r="A1004" s="265">
        <v>2140204</v>
      </c>
      <c r="B1004" s="273" t="s">
        <v>846</v>
      </c>
      <c r="C1004" s="267"/>
      <c r="D1004" s="267"/>
      <c r="E1004" s="268">
        <f t="shared" si="15"/>
        <v>0</v>
      </c>
    </row>
    <row r="1005" ht="15" spans="1:5">
      <c r="A1005" s="265">
        <v>2140205</v>
      </c>
      <c r="B1005" s="273" t="s">
        <v>847</v>
      </c>
      <c r="C1005" s="267"/>
      <c r="D1005" s="267"/>
      <c r="E1005" s="268">
        <f t="shared" si="15"/>
        <v>0</v>
      </c>
    </row>
    <row r="1006" ht="15" spans="1:5">
      <c r="A1006" s="265">
        <v>2140206</v>
      </c>
      <c r="B1006" s="273" t="s">
        <v>848</v>
      </c>
      <c r="C1006" s="267"/>
      <c r="D1006" s="267"/>
      <c r="E1006" s="268">
        <f t="shared" si="15"/>
        <v>0</v>
      </c>
    </row>
    <row r="1007" ht="15" spans="1:5">
      <c r="A1007" s="265">
        <v>2140207</v>
      </c>
      <c r="B1007" s="273" t="s">
        <v>849</v>
      </c>
      <c r="C1007" s="267"/>
      <c r="D1007" s="267"/>
      <c r="E1007" s="268">
        <f t="shared" si="15"/>
        <v>0</v>
      </c>
    </row>
    <row r="1008" ht="15" spans="1:5">
      <c r="A1008" s="265">
        <v>2140208</v>
      </c>
      <c r="B1008" s="273" t="s">
        <v>850</v>
      </c>
      <c r="C1008" s="267"/>
      <c r="D1008" s="267"/>
      <c r="E1008" s="268">
        <f t="shared" si="15"/>
        <v>0</v>
      </c>
    </row>
    <row r="1009" ht="15" spans="1:5">
      <c r="A1009" s="265">
        <v>2140299</v>
      </c>
      <c r="B1009" s="273" t="s">
        <v>851</v>
      </c>
      <c r="C1009" s="267"/>
      <c r="D1009" s="267"/>
      <c r="E1009" s="268">
        <f t="shared" si="15"/>
        <v>0</v>
      </c>
    </row>
    <row r="1010" ht="15" spans="1:5">
      <c r="A1010" s="265">
        <v>21403</v>
      </c>
      <c r="B1010" s="275" t="s">
        <v>852</v>
      </c>
      <c r="C1010" s="267">
        <v>0</v>
      </c>
      <c r="D1010" s="267">
        <v>0</v>
      </c>
      <c r="E1010" s="268">
        <f t="shared" si="15"/>
        <v>0</v>
      </c>
    </row>
    <row r="1011" ht="15" spans="1:5">
      <c r="A1011" s="265">
        <v>2140301</v>
      </c>
      <c r="B1011" s="273" t="s">
        <v>100</v>
      </c>
      <c r="C1011" s="267"/>
      <c r="D1011" s="267"/>
      <c r="E1011" s="268">
        <f t="shared" si="15"/>
        <v>0</v>
      </c>
    </row>
    <row r="1012" ht="15" spans="1:5">
      <c r="A1012" s="265">
        <v>2140302</v>
      </c>
      <c r="B1012" s="273" t="s">
        <v>101</v>
      </c>
      <c r="C1012" s="267"/>
      <c r="D1012" s="267"/>
      <c r="E1012" s="268">
        <f t="shared" si="15"/>
        <v>0</v>
      </c>
    </row>
    <row r="1013" ht="15" spans="1:5">
      <c r="A1013" s="265">
        <v>2140303</v>
      </c>
      <c r="B1013" s="273" t="s">
        <v>102</v>
      </c>
      <c r="C1013" s="267"/>
      <c r="D1013" s="267"/>
      <c r="E1013" s="268">
        <f t="shared" si="15"/>
        <v>0</v>
      </c>
    </row>
    <row r="1014" ht="15" spans="1:5">
      <c r="A1014" s="265">
        <v>2140304</v>
      </c>
      <c r="B1014" s="273" t="s">
        <v>853</v>
      </c>
      <c r="C1014" s="267"/>
      <c r="D1014" s="267"/>
      <c r="E1014" s="268">
        <f t="shared" si="15"/>
        <v>0</v>
      </c>
    </row>
    <row r="1015" ht="15" spans="1:5">
      <c r="A1015" s="265">
        <v>2140305</v>
      </c>
      <c r="B1015" s="273" t="s">
        <v>854</v>
      </c>
      <c r="C1015" s="267"/>
      <c r="D1015" s="267"/>
      <c r="E1015" s="268">
        <f t="shared" si="15"/>
        <v>0</v>
      </c>
    </row>
    <row r="1016" ht="15" spans="1:5">
      <c r="A1016" s="265">
        <v>2140306</v>
      </c>
      <c r="B1016" s="273" t="s">
        <v>855</v>
      </c>
      <c r="C1016" s="267"/>
      <c r="D1016" s="267"/>
      <c r="E1016" s="268">
        <f t="shared" si="15"/>
        <v>0</v>
      </c>
    </row>
    <row r="1017" ht="15" spans="1:5">
      <c r="A1017" s="265">
        <v>2140307</v>
      </c>
      <c r="B1017" s="273" t="s">
        <v>856</v>
      </c>
      <c r="C1017" s="267"/>
      <c r="D1017" s="267"/>
      <c r="E1017" s="268">
        <f t="shared" si="15"/>
        <v>0</v>
      </c>
    </row>
    <row r="1018" ht="15" spans="1:5">
      <c r="A1018" s="265">
        <v>2140308</v>
      </c>
      <c r="B1018" s="273" t="s">
        <v>857</v>
      </c>
      <c r="C1018" s="267"/>
      <c r="D1018" s="267"/>
      <c r="E1018" s="268">
        <f t="shared" si="15"/>
        <v>0</v>
      </c>
    </row>
    <row r="1019" ht="15" spans="1:5">
      <c r="A1019" s="265">
        <v>2140399</v>
      </c>
      <c r="B1019" s="273" t="s">
        <v>858</v>
      </c>
      <c r="C1019" s="267"/>
      <c r="D1019" s="267"/>
      <c r="E1019" s="268">
        <f t="shared" si="15"/>
        <v>0</v>
      </c>
    </row>
    <row r="1020" ht="15" spans="1:5">
      <c r="A1020" s="265">
        <v>21405</v>
      </c>
      <c r="B1020" s="275" t="s">
        <v>859</v>
      </c>
      <c r="C1020" s="267">
        <v>0</v>
      </c>
      <c r="D1020" s="267">
        <v>0</v>
      </c>
      <c r="E1020" s="268">
        <f t="shared" si="15"/>
        <v>0</v>
      </c>
    </row>
    <row r="1021" ht="15" spans="1:5">
      <c r="A1021" s="265">
        <v>2140501</v>
      </c>
      <c r="B1021" s="273" t="s">
        <v>100</v>
      </c>
      <c r="C1021" s="267"/>
      <c r="D1021" s="267"/>
      <c r="E1021" s="268">
        <f t="shared" si="15"/>
        <v>0</v>
      </c>
    </row>
    <row r="1022" ht="15" spans="1:5">
      <c r="A1022" s="265">
        <v>2140502</v>
      </c>
      <c r="B1022" s="273" t="s">
        <v>101</v>
      </c>
      <c r="C1022" s="267"/>
      <c r="D1022" s="267"/>
      <c r="E1022" s="268">
        <f t="shared" si="15"/>
        <v>0</v>
      </c>
    </row>
    <row r="1023" ht="15" spans="1:5">
      <c r="A1023" s="265">
        <v>2140503</v>
      </c>
      <c r="B1023" s="273" t="s">
        <v>102</v>
      </c>
      <c r="C1023" s="267"/>
      <c r="D1023" s="267"/>
      <c r="E1023" s="268">
        <f t="shared" si="15"/>
        <v>0</v>
      </c>
    </row>
    <row r="1024" ht="15" spans="1:5">
      <c r="A1024" s="265">
        <v>2140504</v>
      </c>
      <c r="B1024" s="273" t="s">
        <v>850</v>
      </c>
      <c r="C1024" s="267"/>
      <c r="D1024" s="267"/>
      <c r="E1024" s="268">
        <f t="shared" si="15"/>
        <v>0</v>
      </c>
    </row>
    <row r="1025" ht="15" spans="1:5">
      <c r="A1025" s="265">
        <v>2140505</v>
      </c>
      <c r="B1025" s="273" t="s">
        <v>860</v>
      </c>
      <c r="C1025" s="267"/>
      <c r="D1025" s="267"/>
      <c r="E1025" s="268">
        <f t="shared" si="15"/>
        <v>0</v>
      </c>
    </row>
    <row r="1026" ht="15" spans="1:5">
      <c r="A1026" s="265">
        <v>2140599</v>
      </c>
      <c r="B1026" s="271" t="s">
        <v>861</v>
      </c>
      <c r="C1026" s="267"/>
      <c r="D1026" s="267"/>
      <c r="E1026" s="268">
        <f t="shared" si="15"/>
        <v>0</v>
      </c>
    </row>
    <row r="1027" ht="15" spans="1:5">
      <c r="A1027" s="265">
        <v>21499</v>
      </c>
      <c r="B1027" s="266" t="s">
        <v>862</v>
      </c>
      <c r="C1027" s="267">
        <v>3288</v>
      </c>
      <c r="D1027" s="267">
        <v>2750</v>
      </c>
      <c r="E1027" s="268">
        <f t="shared" si="15"/>
        <v>119.563636363636</v>
      </c>
    </row>
    <row r="1028" ht="15" spans="1:5">
      <c r="A1028" s="265">
        <v>2149901</v>
      </c>
      <c r="B1028" s="269" t="s">
        <v>863</v>
      </c>
      <c r="C1028" s="267">
        <v>1018</v>
      </c>
      <c r="D1028" s="267">
        <v>954</v>
      </c>
      <c r="E1028" s="268">
        <f t="shared" si="15"/>
        <v>106.708595387841</v>
      </c>
    </row>
    <row r="1029" ht="15" spans="1:5">
      <c r="A1029" s="265">
        <v>2149999</v>
      </c>
      <c r="B1029" s="269" t="s">
        <v>864</v>
      </c>
      <c r="C1029" s="267">
        <v>2270</v>
      </c>
      <c r="D1029" s="267">
        <v>1796</v>
      </c>
      <c r="E1029" s="268">
        <f t="shared" ref="E1029:E1092" si="16">IF(C1029=0,IF(D1029=0,0,-100),IF(D1029=0,100,C1029/D1029*100))</f>
        <v>126.391982182628</v>
      </c>
    </row>
    <row r="1030" ht="15" spans="1:5">
      <c r="A1030" s="265">
        <v>215</v>
      </c>
      <c r="B1030" s="266" t="s">
        <v>865</v>
      </c>
      <c r="C1030" s="267">
        <v>247</v>
      </c>
      <c r="D1030" s="267">
        <v>235</v>
      </c>
      <c r="E1030" s="268">
        <f t="shared" si="16"/>
        <v>105.106382978723</v>
      </c>
    </row>
    <row r="1031" ht="15" spans="1:5">
      <c r="A1031" s="265">
        <v>21501</v>
      </c>
      <c r="B1031" s="274" t="s">
        <v>866</v>
      </c>
      <c r="C1031" s="267">
        <v>0</v>
      </c>
      <c r="D1031" s="267">
        <v>0</v>
      </c>
      <c r="E1031" s="268">
        <f t="shared" si="16"/>
        <v>0</v>
      </c>
    </row>
    <row r="1032" ht="15" spans="1:5">
      <c r="A1032" s="265">
        <v>2150101</v>
      </c>
      <c r="B1032" s="273" t="s">
        <v>100</v>
      </c>
      <c r="C1032" s="267"/>
      <c r="D1032" s="267"/>
      <c r="E1032" s="268">
        <f t="shared" si="16"/>
        <v>0</v>
      </c>
    </row>
    <row r="1033" ht="15" spans="1:5">
      <c r="A1033" s="265">
        <v>2150102</v>
      </c>
      <c r="B1033" s="273" t="s">
        <v>101</v>
      </c>
      <c r="C1033" s="267"/>
      <c r="D1033" s="267"/>
      <c r="E1033" s="268">
        <f t="shared" si="16"/>
        <v>0</v>
      </c>
    </row>
    <row r="1034" ht="15" spans="1:5">
      <c r="A1034" s="265">
        <v>2150103</v>
      </c>
      <c r="B1034" s="273" t="s">
        <v>102</v>
      </c>
      <c r="C1034" s="267"/>
      <c r="D1034" s="267"/>
      <c r="E1034" s="268">
        <f t="shared" si="16"/>
        <v>0</v>
      </c>
    </row>
    <row r="1035" ht="15" spans="1:5">
      <c r="A1035" s="265">
        <v>2150104</v>
      </c>
      <c r="B1035" s="273" t="s">
        <v>867</v>
      </c>
      <c r="C1035" s="267"/>
      <c r="D1035" s="267"/>
      <c r="E1035" s="268">
        <f t="shared" si="16"/>
        <v>0</v>
      </c>
    </row>
    <row r="1036" ht="15" spans="1:5">
      <c r="A1036" s="265">
        <v>2150105</v>
      </c>
      <c r="B1036" s="273" t="s">
        <v>868</v>
      </c>
      <c r="C1036" s="267"/>
      <c r="D1036" s="267"/>
      <c r="E1036" s="268">
        <f t="shared" si="16"/>
        <v>0</v>
      </c>
    </row>
    <row r="1037" ht="15" spans="1:5">
      <c r="A1037" s="265">
        <v>2150106</v>
      </c>
      <c r="B1037" s="273" t="s">
        <v>869</v>
      </c>
      <c r="C1037" s="267"/>
      <c r="D1037" s="267"/>
      <c r="E1037" s="268">
        <f t="shared" si="16"/>
        <v>0</v>
      </c>
    </row>
    <row r="1038" ht="15" spans="1:5">
      <c r="A1038" s="265">
        <v>2150107</v>
      </c>
      <c r="B1038" s="273" t="s">
        <v>870</v>
      </c>
      <c r="C1038" s="267"/>
      <c r="D1038" s="267"/>
      <c r="E1038" s="268">
        <f t="shared" si="16"/>
        <v>0</v>
      </c>
    </row>
    <row r="1039" ht="15" spans="1:5">
      <c r="A1039" s="265">
        <v>2150108</v>
      </c>
      <c r="B1039" s="273" t="s">
        <v>871</v>
      </c>
      <c r="C1039" s="267"/>
      <c r="D1039" s="267"/>
      <c r="E1039" s="268">
        <f t="shared" si="16"/>
        <v>0</v>
      </c>
    </row>
    <row r="1040" ht="15" spans="1:5">
      <c r="A1040" s="265">
        <v>2150199</v>
      </c>
      <c r="B1040" s="271" t="s">
        <v>872</v>
      </c>
      <c r="C1040" s="267"/>
      <c r="D1040" s="267"/>
      <c r="E1040" s="268">
        <f t="shared" si="16"/>
        <v>0</v>
      </c>
    </row>
    <row r="1041" ht="15" spans="1:5">
      <c r="A1041" s="265">
        <v>21502</v>
      </c>
      <c r="B1041" s="266" t="s">
        <v>873</v>
      </c>
      <c r="C1041" s="267">
        <v>47</v>
      </c>
      <c r="D1041" s="267">
        <v>45</v>
      </c>
      <c r="E1041" s="268">
        <f t="shared" si="16"/>
        <v>104.444444444444</v>
      </c>
    </row>
    <row r="1042" ht="15" spans="1:5">
      <c r="A1042" s="265">
        <v>2150201</v>
      </c>
      <c r="B1042" s="270" t="s">
        <v>100</v>
      </c>
      <c r="C1042" s="267"/>
      <c r="D1042" s="267"/>
      <c r="E1042" s="268">
        <f t="shared" si="16"/>
        <v>0</v>
      </c>
    </row>
    <row r="1043" ht="15" spans="1:5">
      <c r="A1043" s="265">
        <v>2150202</v>
      </c>
      <c r="B1043" s="273" t="s">
        <v>101</v>
      </c>
      <c r="C1043" s="267"/>
      <c r="D1043" s="267"/>
      <c r="E1043" s="268">
        <f t="shared" si="16"/>
        <v>0</v>
      </c>
    </row>
    <row r="1044" ht="15" spans="1:5">
      <c r="A1044" s="265">
        <v>2150203</v>
      </c>
      <c r="B1044" s="273" t="s">
        <v>102</v>
      </c>
      <c r="C1044" s="267"/>
      <c r="D1044" s="267"/>
      <c r="E1044" s="268">
        <f t="shared" si="16"/>
        <v>0</v>
      </c>
    </row>
    <row r="1045" ht="15" spans="1:5">
      <c r="A1045" s="265">
        <v>2150204</v>
      </c>
      <c r="B1045" s="273" t="s">
        <v>874</v>
      </c>
      <c r="C1045" s="267"/>
      <c r="D1045" s="267"/>
      <c r="E1045" s="268">
        <f t="shared" si="16"/>
        <v>0</v>
      </c>
    </row>
    <row r="1046" ht="15" spans="1:5">
      <c r="A1046" s="265">
        <v>2150205</v>
      </c>
      <c r="B1046" s="273" t="s">
        <v>875</v>
      </c>
      <c r="C1046" s="267"/>
      <c r="D1046" s="267"/>
      <c r="E1046" s="268">
        <f t="shared" si="16"/>
        <v>0</v>
      </c>
    </row>
    <row r="1047" ht="15" spans="1:5">
      <c r="A1047" s="265">
        <v>2150206</v>
      </c>
      <c r="B1047" s="273" t="s">
        <v>876</v>
      </c>
      <c r="C1047" s="267"/>
      <c r="D1047" s="267"/>
      <c r="E1047" s="268">
        <f t="shared" si="16"/>
        <v>0</v>
      </c>
    </row>
    <row r="1048" ht="15" spans="1:5">
      <c r="A1048" s="265">
        <v>2150207</v>
      </c>
      <c r="B1048" s="273" t="s">
        <v>877</v>
      </c>
      <c r="C1048" s="267"/>
      <c r="D1048" s="267"/>
      <c r="E1048" s="268">
        <f t="shared" si="16"/>
        <v>0</v>
      </c>
    </row>
    <row r="1049" ht="15" spans="1:5">
      <c r="A1049" s="265">
        <v>2150208</v>
      </c>
      <c r="B1049" s="273" t="s">
        <v>878</v>
      </c>
      <c r="C1049" s="267"/>
      <c r="D1049" s="267"/>
      <c r="E1049" s="268">
        <f t="shared" si="16"/>
        <v>0</v>
      </c>
    </row>
    <row r="1050" ht="15" spans="1:5">
      <c r="A1050" s="265">
        <v>2150209</v>
      </c>
      <c r="B1050" s="273" t="s">
        <v>879</v>
      </c>
      <c r="C1050" s="267"/>
      <c r="D1050" s="267"/>
      <c r="E1050" s="268">
        <f t="shared" si="16"/>
        <v>0</v>
      </c>
    </row>
    <row r="1051" ht="15" spans="1:5">
      <c r="A1051" s="265">
        <v>2150210</v>
      </c>
      <c r="B1051" s="273" t="s">
        <v>880</v>
      </c>
      <c r="C1051" s="267"/>
      <c r="D1051" s="267"/>
      <c r="E1051" s="268">
        <f t="shared" si="16"/>
        <v>0</v>
      </c>
    </row>
    <row r="1052" ht="15" spans="1:5">
      <c r="A1052" s="265">
        <v>2150212</v>
      </c>
      <c r="B1052" s="273" t="s">
        <v>881</v>
      </c>
      <c r="C1052" s="267"/>
      <c r="D1052" s="267"/>
      <c r="E1052" s="268">
        <f t="shared" si="16"/>
        <v>0</v>
      </c>
    </row>
    <row r="1053" ht="15" spans="1:5">
      <c r="A1053" s="265">
        <v>2150213</v>
      </c>
      <c r="B1053" s="273" t="s">
        <v>882</v>
      </c>
      <c r="C1053" s="267"/>
      <c r="D1053" s="267"/>
      <c r="E1053" s="268">
        <f t="shared" si="16"/>
        <v>0</v>
      </c>
    </row>
    <row r="1054" ht="15" spans="1:5">
      <c r="A1054" s="265">
        <v>2150214</v>
      </c>
      <c r="B1054" s="273" t="s">
        <v>883</v>
      </c>
      <c r="C1054" s="267"/>
      <c r="D1054" s="267"/>
      <c r="E1054" s="268">
        <f t="shared" si="16"/>
        <v>0</v>
      </c>
    </row>
    <row r="1055" ht="15" spans="1:5">
      <c r="A1055" s="265">
        <v>2150215</v>
      </c>
      <c r="B1055" s="271" t="s">
        <v>884</v>
      </c>
      <c r="C1055" s="267"/>
      <c r="D1055" s="267"/>
      <c r="E1055" s="268">
        <f t="shared" si="16"/>
        <v>0</v>
      </c>
    </row>
    <row r="1056" ht="15" spans="1:5">
      <c r="A1056" s="265">
        <v>2150299</v>
      </c>
      <c r="B1056" s="269" t="s">
        <v>885</v>
      </c>
      <c r="C1056" s="267">
        <v>47</v>
      </c>
      <c r="D1056" s="267">
        <v>45</v>
      </c>
      <c r="E1056" s="268">
        <f t="shared" si="16"/>
        <v>104.444444444444</v>
      </c>
    </row>
    <row r="1057" ht="15" spans="1:5">
      <c r="A1057" s="265">
        <v>21503</v>
      </c>
      <c r="B1057" s="274" t="s">
        <v>886</v>
      </c>
      <c r="C1057" s="267">
        <v>0</v>
      </c>
      <c r="D1057" s="267">
        <v>0</v>
      </c>
      <c r="E1057" s="268">
        <f t="shared" si="16"/>
        <v>0</v>
      </c>
    </row>
    <row r="1058" ht="15" spans="1:5">
      <c r="A1058" s="265">
        <v>2150301</v>
      </c>
      <c r="B1058" s="273" t="s">
        <v>100</v>
      </c>
      <c r="C1058" s="267"/>
      <c r="D1058" s="267"/>
      <c r="E1058" s="268">
        <f t="shared" si="16"/>
        <v>0</v>
      </c>
    </row>
    <row r="1059" ht="15" spans="1:5">
      <c r="A1059" s="265">
        <v>2150302</v>
      </c>
      <c r="B1059" s="273" t="s">
        <v>101</v>
      </c>
      <c r="C1059" s="267"/>
      <c r="D1059" s="267"/>
      <c r="E1059" s="268">
        <f t="shared" si="16"/>
        <v>0</v>
      </c>
    </row>
    <row r="1060" ht="15" spans="1:5">
      <c r="A1060" s="265">
        <v>2150303</v>
      </c>
      <c r="B1060" s="273" t="s">
        <v>102</v>
      </c>
      <c r="C1060" s="267"/>
      <c r="D1060" s="267"/>
      <c r="E1060" s="268">
        <f t="shared" si="16"/>
        <v>0</v>
      </c>
    </row>
    <row r="1061" ht="15" spans="1:5">
      <c r="A1061" s="265">
        <v>2150399</v>
      </c>
      <c r="B1061" s="271" t="s">
        <v>887</v>
      </c>
      <c r="C1061" s="267"/>
      <c r="D1061" s="267"/>
      <c r="E1061" s="268">
        <f t="shared" si="16"/>
        <v>0</v>
      </c>
    </row>
    <row r="1062" ht="15" spans="1:5">
      <c r="A1062" s="265">
        <v>21505</v>
      </c>
      <c r="B1062" s="266" t="s">
        <v>888</v>
      </c>
      <c r="C1062" s="267">
        <v>200</v>
      </c>
      <c r="D1062" s="267">
        <v>190</v>
      </c>
      <c r="E1062" s="268">
        <f t="shared" si="16"/>
        <v>105.263157894737</v>
      </c>
    </row>
    <row r="1063" ht="15" spans="1:5">
      <c r="A1063" s="265">
        <v>2150501</v>
      </c>
      <c r="B1063" s="269" t="s">
        <v>100</v>
      </c>
      <c r="C1063" s="267">
        <v>40</v>
      </c>
      <c r="D1063" s="267">
        <v>38</v>
      </c>
      <c r="E1063" s="268">
        <f t="shared" si="16"/>
        <v>105.263157894737</v>
      </c>
    </row>
    <row r="1064" ht="15" spans="1:5">
      <c r="A1064" s="265">
        <v>2150502</v>
      </c>
      <c r="B1064" s="270" t="s">
        <v>101</v>
      </c>
      <c r="C1064" s="267"/>
      <c r="D1064" s="267"/>
      <c r="E1064" s="268">
        <f t="shared" si="16"/>
        <v>0</v>
      </c>
    </row>
    <row r="1065" ht="15" spans="1:5">
      <c r="A1065" s="265">
        <v>2150503</v>
      </c>
      <c r="B1065" s="273" t="s">
        <v>102</v>
      </c>
      <c r="C1065" s="267"/>
      <c r="D1065" s="267"/>
      <c r="E1065" s="268">
        <f t="shared" si="16"/>
        <v>0</v>
      </c>
    </row>
    <row r="1066" ht="15" spans="1:5">
      <c r="A1066" s="265">
        <v>2150505</v>
      </c>
      <c r="B1066" s="273" t="s">
        <v>889</v>
      </c>
      <c r="C1066" s="267"/>
      <c r="D1066" s="267"/>
      <c r="E1066" s="268">
        <f t="shared" si="16"/>
        <v>0</v>
      </c>
    </row>
    <row r="1067" ht="15" spans="1:5">
      <c r="A1067" s="265">
        <v>2150507</v>
      </c>
      <c r="B1067" s="273" t="s">
        <v>890</v>
      </c>
      <c r="C1067" s="267"/>
      <c r="D1067" s="267"/>
      <c r="E1067" s="268">
        <f t="shared" si="16"/>
        <v>0</v>
      </c>
    </row>
    <row r="1068" ht="15" spans="1:5">
      <c r="A1068" s="265">
        <v>2150508</v>
      </c>
      <c r="B1068" s="273" t="s">
        <v>891</v>
      </c>
      <c r="C1068" s="267"/>
      <c r="D1068" s="267"/>
      <c r="E1068" s="268">
        <f t="shared" si="16"/>
        <v>0</v>
      </c>
    </row>
    <row r="1069" ht="15" spans="1:5">
      <c r="A1069" s="265">
        <v>2150516</v>
      </c>
      <c r="B1069" s="273" t="s">
        <v>892</v>
      </c>
      <c r="C1069" s="267"/>
      <c r="D1069" s="267"/>
      <c r="E1069" s="268">
        <f t="shared" si="16"/>
        <v>0</v>
      </c>
    </row>
    <row r="1070" ht="15" spans="1:5">
      <c r="A1070" s="265">
        <v>2150517</v>
      </c>
      <c r="B1070" s="273" t="s">
        <v>893</v>
      </c>
      <c r="C1070" s="267"/>
      <c r="D1070" s="267"/>
      <c r="E1070" s="268">
        <f t="shared" si="16"/>
        <v>0</v>
      </c>
    </row>
    <row r="1071" ht="15" spans="1:5">
      <c r="A1071" s="265">
        <v>2150550</v>
      </c>
      <c r="B1071" s="271" t="s">
        <v>109</v>
      </c>
      <c r="C1071" s="267"/>
      <c r="D1071" s="267"/>
      <c r="E1071" s="268">
        <f t="shared" si="16"/>
        <v>0</v>
      </c>
    </row>
    <row r="1072" ht="15" spans="1:5">
      <c r="A1072" s="265">
        <v>2150599</v>
      </c>
      <c r="B1072" s="269" t="s">
        <v>894</v>
      </c>
      <c r="C1072" s="267">
        <v>160</v>
      </c>
      <c r="D1072" s="267">
        <v>152</v>
      </c>
      <c r="E1072" s="268">
        <f t="shared" si="16"/>
        <v>105.263157894737</v>
      </c>
    </row>
    <row r="1073" ht="15" spans="1:5">
      <c r="A1073" s="265">
        <v>21507</v>
      </c>
      <c r="B1073" s="274" t="s">
        <v>895</v>
      </c>
      <c r="C1073" s="267">
        <v>0</v>
      </c>
      <c r="D1073" s="267">
        <v>0</v>
      </c>
      <c r="E1073" s="268">
        <f t="shared" si="16"/>
        <v>0</v>
      </c>
    </row>
    <row r="1074" ht="15" spans="1:5">
      <c r="A1074" s="265">
        <v>2150701</v>
      </c>
      <c r="B1074" s="273" t="s">
        <v>100</v>
      </c>
      <c r="C1074" s="267"/>
      <c r="D1074" s="267"/>
      <c r="E1074" s="268">
        <f t="shared" si="16"/>
        <v>0</v>
      </c>
    </row>
    <row r="1075" ht="15" spans="1:5">
      <c r="A1075" s="265">
        <v>2150702</v>
      </c>
      <c r="B1075" s="273" t="s">
        <v>101</v>
      </c>
      <c r="C1075" s="267"/>
      <c r="D1075" s="267"/>
      <c r="E1075" s="268">
        <f t="shared" si="16"/>
        <v>0</v>
      </c>
    </row>
    <row r="1076" ht="15" spans="1:5">
      <c r="A1076" s="265">
        <v>2150703</v>
      </c>
      <c r="B1076" s="273" t="s">
        <v>102</v>
      </c>
      <c r="C1076" s="267"/>
      <c r="D1076" s="267"/>
      <c r="E1076" s="268">
        <f t="shared" si="16"/>
        <v>0</v>
      </c>
    </row>
    <row r="1077" ht="15" spans="1:5">
      <c r="A1077" s="265">
        <v>2150704</v>
      </c>
      <c r="B1077" s="273" t="s">
        <v>896</v>
      </c>
      <c r="C1077" s="267"/>
      <c r="D1077" s="267"/>
      <c r="E1077" s="268">
        <f t="shared" si="16"/>
        <v>0</v>
      </c>
    </row>
    <row r="1078" ht="15" spans="1:5">
      <c r="A1078" s="265">
        <v>2150705</v>
      </c>
      <c r="B1078" s="273" t="s">
        <v>897</v>
      </c>
      <c r="C1078" s="267"/>
      <c r="D1078" s="267"/>
      <c r="E1078" s="268">
        <f t="shared" si="16"/>
        <v>0</v>
      </c>
    </row>
    <row r="1079" ht="15" spans="1:5">
      <c r="A1079" s="265">
        <v>2150799</v>
      </c>
      <c r="B1079" s="273" t="s">
        <v>898</v>
      </c>
      <c r="C1079" s="267"/>
      <c r="D1079" s="267"/>
      <c r="E1079" s="268">
        <f t="shared" si="16"/>
        <v>0</v>
      </c>
    </row>
    <row r="1080" ht="15" spans="1:5">
      <c r="A1080" s="265">
        <v>21508</v>
      </c>
      <c r="B1080" s="275" t="s">
        <v>899</v>
      </c>
      <c r="C1080" s="267">
        <v>0</v>
      </c>
      <c r="D1080" s="267">
        <v>0</v>
      </c>
      <c r="E1080" s="268">
        <f t="shared" si="16"/>
        <v>0</v>
      </c>
    </row>
    <row r="1081" ht="15" spans="1:5">
      <c r="A1081" s="265">
        <v>2150801</v>
      </c>
      <c r="B1081" s="273" t="s">
        <v>100</v>
      </c>
      <c r="C1081" s="267"/>
      <c r="D1081" s="267"/>
      <c r="E1081" s="268">
        <f t="shared" si="16"/>
        <v>0</v>
      </c>
    </row>
    <row r="1082" ht="15" spans="1:5">
      <c r="A1082" s="265">
        <v>2150802</v>
      </c>
      <c r="B1082" s="273" t="s">
        <v>101</v>
      </c>
      <c r="C1082" s="267"/>
      <c r="D1082" s="267"/>
      <c r="E1082" s="268">
        <f t="shared" si="16"/>
        <v>0</v>
      </c>
    </row>
    <row r="1083" ht="15" spans="1:5">
      <c r="A1083" s="265">
        <v>2150803</v>
      </c>
      <c r="B1083" s="273" t="s">
        <v>102</v>
      </c>
      <c r="C1083" s="267"/>
      <c r="D1083" s="267"/>
      <c r="E1083" s="268">
        <f t="shared" si="16"/>
        <v>0</v>
      </c>
    </row>
    <row r="1084" ht="15" spans="1:5">
      <c r="A1084" s="265">
        <v>2150804</v>
      </c>
      <c r="B1084" s="273" t="s">
        <v>900</v>
      </c>
      <c r="C1084" s="267"/>
      <c r="D1084" s="267"/>
      <c r="E1084" s="268">
        <f t="shared" si="16"/>
        <v>0</v>
      </c>
    </row>
    <row r="1085" ht="15" spans="1:5">
      <c r="A1085" s="265">
        <v>2150805</v>
      </c>
      <c r="B1085" s="273" t="s">
        <v>901</v>
      </c>
      <c r="C1085" s="267"/>
      <c r="D1085" s="267"/>
      <c r="E1085" s="268">
        <f t="shared" si="16"/>
        <v>0</v>
      </c>
    </row>
    <row r="1086" ht="15" spans="1:5">
      <c r="A1086" s="265">
        <v>2150806</v>
      </c>
      <c r="B1086" s="273" t="s">
        <v>902</v>
      </c>
      <c r="C1086" s="267"/>
      <c r="D1086" s="267"/>
      <c r="E1086" s="268">
        <f t="shared" si="16"/>
        <v>0</v>
      </c>
    </row>
    <row r="1087" ht="15" spans="1:5">
      <c r="A1087" s="265">
        <v>2150899</v>
      </c>
      <c r="B1087" s="273" t="s">
        <v>903</v>
      </c>
      <c r="C1087" s="267"/>
      <c r="D1087" s="267"/>
      <c r="E1087" s="268">
        <f t="shared" si="16"/>
        <v>0</v>
      </c>
    </row>
    <row r="1088" ht="15" spans="1:5">
      <c r="A1088" s="265">
        <v>21599</v>
      </c>
      <c r="B1088" s="275" t="s">
        <v>904</v>
      </c>
      <c r="C1088" s="267">
        <v>0</v>
      </c>
      <c r="D1088" s="267">
        <v>0</v>
      </c>
      <c r="E1088" s="268">
        <f t="shared" si="16"/>
        <v>0</v>
      </c>
    </row>
    <row r="1089" ht="15" spans="1:5">
      <c r="A1089" s="265">
        <v>2159901</v>
      </c>
      <c r="B1089" s="273" t="s">
        <v>905</v>
      </c>
      <c r="C1089" s="267"/>
      <c r="D1089" s="267"/>
      <c r="E1089" s="268">
        <f t="shared" si="16"/>
        <v>0</v>
      </c>
    </row>
    <row r="1090" ht="15" spans="1:5">
      <c r="A1090" s="265">
        <v>2159904</v>
      </c>
      <c r="B1090" s="273" t="s">
        <v>906</v>
      </c>
      <c r="C1090" s="267"/>
      <c r="D1090" s="267"/>
      <c r="E1090" s="268">
        <f t="shared" si="16"/>
        <v>0</v>
      </c>
    </row>
    <row r="1091" ht="15" spans="1:5">
      <c r="A1091" s="265">
        <v>2159905</v>
      </c>
      <c r="B1091" s="273" t="s">
        <v>907</v>
      </c>
      <c r="C1091" s="267"/>
      <c r="D1091" s="267"/>
      <c r="E1091" s="268">
        <f t="shared" si="16"/>
        <v>0</v>
      </c>
    </row>
    <row r="1092" ht="15" spans="1:5">
      <c r="A1092" s="265">
        <v>2159906</v>
      </c>
      <c r="B1092" s="273" t="s">
        <v>908</v>
      </c>
      <c r="C1092" s="267"/>
      <c r="D1092" s="267"/>
      <c r="E1092" s="268">
        <f t="shared" si="16"/>
        <v>0</v>
      </c>
    </row>
    <row r="1093" ht="15" spans="1:5">
      <c r="A1093" s="265">
        <v>2159999</v>
      </c>
      <c r="B1093" s="271" t="s">
        <v>909</v>
      </c>
      <c r="C1093" s="267"/>
      <c r="D1093" s="267"/>
      <c r="E1093" s="268">
        <f t="shared" ref="E1093:E1156" si="17">IF(C1093=0,IF(D1093=0,0,-100),IF(D1093=0,100,C1093/D1093*100))</f>
        <v>0</v>
      </c>
    </row>
    <row r="1094" ht="15" spans="1:5">
      <c r="A1094" s="265">
        <v>216</v>
      </c>
      <c r="B1094" s="266" t="s">
        <v>910</v>
      </c>
      <c r="C1094" s="267">
        <v>626</v>
      </c>
      <c r="D1094" s="267">
        <v>600</v>
      </c>
      <c r="E1094" s="268">
        <f t="shared" si="17"/>
        <v>104.333333333333</v>
      </c>
    </row>
    <row r="1095" ht="15" spans="1:5">
      <c r="A1095" s="265">
        <v>21602</v>
      </c>
      <c r="B1095" s="266" t="s">
        <v>911</v>
      </c>
      <c r="C1095" s="267">
        <v>626</v>
      </c>
      <c r="D1095" s="267">
        <v>600</v>
      </c>
      <c r="E1095" s="268">
        <f t="shared" si="17"/>
        <v>104.333333333333</v>
      </c>
    </row>
    <row r="1096" ht="15" spans="1:5">
      <c r="A1096" s="265">
        <v>2160201</v>
      </c>
      <c r="B1096" s="269" t="s">
        <v>100</v>
      </c>
      <c r="C1096" s="267">
        <v>191</v>
      </c>
      <c r="D1096" s="267">
        <v>184</v>
      </c>
      <c r="E1096" s="268">
        <f t="shared" si="17"/>
        <v>103.804347826087</v>
      </c>
    </row>
    <row r="1097" ht="15" spans="1:5">
      <c r="A1097" s="265">
        <v>2160202</v>
      </c>
      <c r="B1097" s="270" t="s">
        <v>101</v>
      </c>
      <c r="C1097" s="267"/>
      <c r="D1097" s="267"/>
      <c r="E1097" s="268">
        <f t="shared" si="17"/>
        <v>0</v>
      </c>
    </row>
    <row r="1098" ht="15" spans="1:5">
      <c r="A1098" s="265">
        <v>2160203</v>
      </c>
      <c r="B1098" s="273" t="s">
        <v>102</v>
      </c>
      <c r="C1098" s="267"/>
      <c r="D1098" s="267"/>
      <c r="E1098" s="268">
        <f t="shared" si="17"/>
        <v>0</v>
      </c>
    </row>
    <row r="1099" ht="15" spans="1:5">
      <c r="A1099" s="265">
        <v>2160216</v>
      </c>
      <c r="B1099" s="273" t="s">
        <v>912</v>
      </c>
      <c r="C1099" s="267"/>
      <c r="D1099" s="267"/>
      <c r="E1099" s="268">
        <f t="shared" si="17"/>
        <v>0</v>
      </c>
    </row>
    <row r="1100" ht="15" spans="1:5">
      <c r="A1100" s="265">
        <v>2160217</v>
      </c>
      <c r="B1100" s="273" t="s">
        <v>913</v>
      </c>
      <c r="C1100" s="267"/>
      <c r="D1100" s="267"/>
      <c r="E1100" s="268">
        <f t="shared" si="17"/>
        <v>0</v>
      </c>
    </row>
    <row r="1101" ht="15" spans="1:5">
      <c r="A1101" s="265">
        <v>2160218</v>
      </c>
      <c r="B1101" s="273" t="s">
        <v>914</v>
      </c>
      <c r="C1101" s="267"/>
      <c r="D1101" s="267"/>
      <c r="E1101" s="268">
        <f t="shared" si="17"/>
        <v>0</v>
      </c>
    </row>
    <row r="1102" ht="15" spans="1:5">
      <c r="A1102" s="265">
        <v>2160219</v>
      </c>
      <c r="B1102" s="271" t="s">
        <v>915</v>
      </c>
      <c r="C1102" s="267"/>
      <c r="D1102" s="267"/>
      <c r="E1102" s="268">
        <f t="shared" si="17"/>
        <v>0</v>
      </c>
    </row>
    <row r="1103" ht="15" spans="1:5">
      <c r="A1103" s="265">
        <v>2160250</v>
      </c>
      <c r="B1103" s="269" t="s">
        <v>109</v>
      </c>
      <c r="C1103" s="267">
        <v>217</v>
      </c>
      <c r="D1103" s="267">
        <v>210</v>
      </c>
      <c r="E1103" s="268">
        <f t="shared" si="17"/>
        <v>103.333333333333</v>
      </c>
    </row>
    <row r="1104" ht="15" spans="1:5">
      <c r="A1104" s="265">
        <v>2160299</v>
      </c>
      <c r="B1104" s="269" t="s">
        <v>916</v>
      </c>
      <c r="C1104" s="267">
        <v>218</v>
      </c>
      <c r="D1104" s="267">
        <v>206</v>
      </c>
      <c r="E1104" s="268">
        <f t="shared" si="17"/>
        <v>105.825242718447</v>
      </c>
    </row>
    <row r="1105" ht="15" spans="1:5">
      <c r="A1105" s="265">
        <v>21606</v>
      </c>
      <c r="B1105" s="274" t="s">
        <v>917</v>
      </c>
      <c r="C1105" s="267">
        <v>0</v>
      </c>
      <c r="D1105" s="267">
        <v>0</v>
      </c>
      <c r="E1105" s="268">
        <f t="shared" si="17"/>
        <v>0</v>
      </c>
    </row>
    <row r="1106" ht="15" spans="1:5">
      <c r="A1106" s="265">
        <v>2160601</v>
      </c>
      <c r="B1106" s="273" t="s">
        <v>100</v>
      </c>
      <c r="C1106" s="267"/>
      <c r="D1106" s="267"/>
      <c r="E1106" s="268">
        <f t="shared" si="17"/>
        <v>0</v>
      </c>
    </row>
    <row r="1107" ht="15" spans="1:5">
      <c r="A1107" s="265">
        <v>2160602</v>
      </c>
      <c r="B1107" s="273" t="s">
        <v>101</v>
      </c>
      <c r="C1107" s="267"/>
      <c r="D1107" s="267"/>
      <c r="E1107" s="268">
        <f t="shared" si="17"/>
        <v>0</v>
      </c>
    </row>
    <row r="1108" ht="15" spans="1:5">
      <c r="A1108" s="265">
        <v>2160603</v>
      </c>
      <c r="B1108" s="273" t="s">
        <v>102</v>
      </c>
      <c r="C1108" s="267"/>
      <c r="D1108" s="267"/>
      <c r="E1108" s="268">
        <f t="shared" si="17"/>
        <v>0</v>
      </c>
    </row>
    <row r="1109" ht="15" spans="1:5">
      <c r="A1109" s="265">
        <v>2160607</v>
      </c>
      <c r="B1109" s="273" t="s">
        <v>918</v>
      </c>
      <c r="C1109" s="267"/>
      <c r="D1109" s="267"/>
      <c r="E1109" s="268">
        <f t="shared" si="17"/>
        <v>0</v>
      </c>
    </row>
    <row r="1110" ht="15" spans="1:5">
      <c r="A1110" s="265">
        <v>2160699</v>
      </c>
      <c r="B1110" s="273" t="s">
        <v>919</v>
      </c>
      <c r="C1110" s="267"/>
      <c r="D1110" s="267"/>
      <c r="E1110" s="268">
        <f t="shared" si="17"/>
        <v>0</v>
      </c>
    </row>
    <row r="1111" ht="15" spans="1:5">
      <c r="A1111" s="265">
        <v>21699</v>
      </c>
      <c r="B1111" s="275" t="s">
        <v>920</v>
      </c>
      <c r="C1111" s="267">
        <v>0</v>
      </c>
      <c r="D1111" s="267">
        <v>0</v>
      </c>
      <c r="E1111" s="268">
        <f t="shared" si="17"/>
        <v>0</v>
      </c>
    </row>
    <row r="1112" ht="15" spans="1:5">
      <c r="A1112" s="265">
        <v>2169901</v>
      </c>
      <c r="B1112" s="273" t="s">
        <v>921</v>
      </c>
      <c r="C1112" s="267"/>
      <c r="D1112" s="267"/>
      <c r="E1112" s="268">
        <f t="shared" si="17"/>
        <v>0</v>
      </c>
    </row>
    <row r="1113" ht="15" spans="1:5">
      <c r="A1113" s="265">
        <v>2169999</v>
      </c>
      <c r="B1113" s="271" t="s">
        <v>922</v>
      </c>
      <c r="C1113" s="267"/>
      <c r="D1113" s="267"/>
      <c r="E1113" s="268">
        <f t="shared" si="17"/>
        <v>0</v>
      </c>
    </row>
    <row r="1114" ht="15" spans="1:5">
      <c r="A1114" s="265">
        <v>217</v>
      </c>
      <c r="B1114" s="266" t="s">
        <v>923</v>
      </c>
      <c r="C1114" s="267">
        <v>63</v>
      </c>
      <c r="D1114" s="267">
        <v>60</v>
      </c>
      <c r="E1114" s="268">
        <f t="shared" si="17"/>
        <v>105</v>
      </c>
    </row>
    <row r="1115" ht="15" spans="1:5">
      <c r="A1115" s="265">
        <v>21701</v>
      </c>
      <c r="B1115" s="274" t="s">
        <v>924</v>
      </c>
      <c r="C1115" s="267">
        <v>0</v>
      </c>
      <c r="D1115" s="267">
        <v>0</v>
      </c>
      <c r="E1115" s="268">
        <f t="shared" si="17"/>
        <v>0</v>
      </c>
    </row>
    <row r="1116" ht="15" spans="1:5">
      <c r="A1116" s="265">
        <v>2170101</v>
      </c>
      <c r="B1116" s="273" t="s">
        <v>100</v>
      </c>
      <c r="C1116" s="267"/>
      <c r="D1116" s="267"/>
      <c r="E1116" s="268">
        <f t="shared" si="17"/>
        <v>0</v>
      </c>
    </row>
    <row r="1117" ht="15" spans="1:5">
      <c r="A1117" s="265">
        <v>2170102</v>
      </c>
      <c r="B1117" s="273" t="s">
        <v>101</v>
      </c>
      <c r="C1117" s="267"/>
      <c r="D1117" s="267"/>
      <c r="E1117" s="268">
        <f t="shared" si="17"/>
        <v>0</v>
      </c>
    </row>
    <row r="1118" ht="15" spans="1:5">
      <c r="A1118" s="265">
        <v>2170103</v>
      </c>
      <c r="B1118" s="273" t="s">
        <v>102</v>
      </c>
      <c r="C1118" s="267"/>
      <c r="D1118" s="267"/>
      <c r="E1118" s="268">
        <f t="shared" si="17"/>
        <v>0</v>
      </c>
    </row>
    <row r="1119" ht="15" spans="1:5">
      <c r="A1119" s="265">
        <v>2170104</v>
      </c>
      <c r="B1119" s="273" t="s">
        <v>925</v>
      </c>
      <c r="C1119" s="267"/>
      <c r="D1119" s="267"/>
      <c r="E1119" s="268">
        <f t="shared" si="17"/>
        <v>0</v>
      </c>
    </row>
    <row r="1120" ht="15" spans="1:5">
      <c r="A1120" s="265">
        <v>2170150</v>
      </c>
      <c r="B1120" s="273" t="s">
        <v>109</v>
      </c>
      <c r="C1120" s="267"/>
      <c r="D1120" s="267"/>
      <c r="E1120" s="268">
        <f t="shared" si="17"/>
        <v>0</v>
      </c>
    </row>
    <row r="1121" ht="15" spans="1:5">
      <c r="A1121" s="265">
        <v>2170199</v>
      </c>
      <c r="B1121" s="271" t="s">
        <v>926</v>
      </c>
      <c r="C1121" s="267"/>
      <c r="D1121" s="267"/>
      <c r="E1121" s="268">
        <f t="shared" si="17"/>
        <v>0</v>
      </c>
    </row>
    <row r="1122" ht="15" spans="1:5">
      <c r="A1122" s="265">
        <v>21702</v>
      </c>
      <c r="B1122" s="266" t="s">
        <v>927</v>
      </c>
      <c r="C1122" s="267">
        <v>42</v>
      </c>
      <c r="D1122" s="267">
        <v>40</v>
      </c>
      <c r="E1122" s="268">
        <f t="shared" si="17"/>
        <v>105</v>
      </c>
    </row>
    <row r="1123" ht="15" spans="1:5">
      <c r="A1123" s="265">
        <v>2170201</v>
      </c>
      <c r="B1123" s="270" t="s">
        <v>928</v>
      </c>
      <c r="C1123" s="267"/>
      <c r="D1123" s="267"/>
      <c r="E1123" s="268">
        <f t="shared" si="17"/>
        <v>0</v>
      </c>
    </row>
    <row r="1124" ht="15" spans="1:5">
      <c r="A1124" s="265">
        <v>2170202</v>
      </c>
      <c r="B1124" s="271" t="s">
        <v>929</v>
      </c>
      <c r="C1124" s="267"/>
      <c r="D1124" s="267"/>
      <c r="E1124" s="268">
        <f t="shared" si="17"/>
        <v>0</v>
      </c>
    </row>
    <row r="1125" ht="15" spans="1:5">
      <c r="A1125" s="265">
        <v>2170203</v>
      </c>
      <c r="B1125" s="269" t="s">
        <v>930</v>
      </c>
      <c r="C1125" s="267">
        <v>14</v>
      </c>
      <c r="D1125" s="267">
        <v>13</v>
      </c>
      <c r="E1125" s="268">
        <f t="shared" si="17"/>
        <v>107.692307692308</v>
      </c>
    </row>
    <row r="1126" ht="15" spans="1:5">
      <c r="A1126" s="265">
        <v>2170204</v>
      </c>
      <c r="B1126" s="270" t="s">
        <v>931</v>
      </c>
      <c r="C1126" s="267"/>
      <c r="D1126" s="267"/>
      <c r="E1126" s="268">
        <f t="shared" si="17"/>
        <v>0</v>
      </c>
    </row>
    <row r="1127" ht="15" spans="1:5">
      <c r="A1127" s="265">
        <v>2170205</v>
      </c>
      <c r="B1127" s="273" t="s">
        <v>932</v>
      </c>
      <c r="C1127" s="267"/>
      <c r="D1127" s="267"/>
      <c r="E1127" s="268">
        <f t="shared" si="17"/>
        <v>0</v>
      </c>
    </row>
    <row r="1128" ht="15" spans="1:5">
      <c r="A1128" s="265">
        <v>2170206</v>
      </c>
      <c r="B1128" s="273" t="s">
        <v>933</v>
      </c>
      <c r="C1128" s="267"/>
      <c r="D1128" s="267"/>
      <c r="E1128" s="268">
        <f t="shared" si="17"/>
        <v>0</v>
      </c>
    </row>
    <row r="1129" ht="15" spans="1:5">
      <c r="A1129" s="265">
        <v>2170207</v>
      </c>
      <c r="B1129" s="273" t="s">
        <v>934</v>
      </c>
      <c r="C1129" s="267"/>
      <c r="D1129" s="267"/>
      <c r="E1129" s="268">
        <f t="shared" si="17"/>
        <v>0</v>
      </c>
    </row>
    <row r="1130" ht="15" spans="1:5">
      <c r="A1130" s="265">
        <v>2170208</v>
      </c>
      <c r="B1130" s="271" t="s">
        <v>935</v>
      </c>
      <c r="C1130" s="267"/>
      <c r="D1130" s="267"/>
      <c r="E1130" s="268">
        <f t="shared" si="17"/>
        <v>0</v>
      </c>
    </row>
    <row r="1131" ht="15" spans="1:5">
      <c r="A1131" s="265">
        <v>2170299</v>
      </c>
      <c r="B1131" s="269" t="s">
        <v>936</v>
      </c>
      <c r="C1131" s="267">
        <v>28</v>
      </c>
      <c r="D1131" s="267">
        <v>27</v>
      </c>
      <c r="E1131" s="268">
        <f t="shared" si="17"/>
        <v>103.703703703704</v>
      </c>
    </row>
    <row r="1132" ht="15" spans="1:5">
      <c r="A1132" s="265">
        <v>21703</v>
      </c>
      <c r="B1132" s="266" t="s">
        <v>937</v>
      </c>
      <c r="C1132" s="267">
        <v>21</v>
      </c>
      <c r="D1132" s="267">
        <v>20</v>
      </c>
      <c r="E1132" s="268">
        <f t="shared" si="17"/>
        <v>105</v>
      </c>
    </row>
    <row r="1133" ht="15" spans="1:5">
      <c r="A1133" s="265">
        <v>2170301</v>
      </c>
      <c r="B1133" s="270" t="s">
        <v>938</v>
      </c>
      <c r="C1133" s="267"/>
      <c r="D1133" s="267"/>
      <c r="E1133" s="268">
        <f t="shared" si="17"/>
        <v>0</v>
      </c>
    </row>
    <row r="1134" ht="15" spans="1:5">
      <c r="A1134" s="265">
        <v>2170302</v>
      </c>
      <c r="B1134" s="273" t="s">
        <v>939</v>
      </c>
      <c r="C1134" s="267"/>
      <c r="D1134" s="267"/>
      <c r="E1134" s="268">
        <f t="shared" si="17"/>
        <v>0</v>
      </c>
    </row>
    <row r="1135" ht="15" spans="1:5">
      <c r="A1135" s="265">
        <v>2170303</v>
      </c>
      <c r="B1135" s="273" t="s">
        <v>940</v>
      </c>
      <c r="C1135" s="267"/>
      <c r="D1135" s="267"/>
      <c r="E1135" s="268">
        <f t="shared" si="17"/>
        <v>0</v>
      </c>
    </row>
    <row r="1136" ht="15" spans="1:5">
      <c r="A1136" s="265">
        <v>2170304</v>
      </c>
      <c r="B1136" s="271" t="s">
        <v>941</v>
      </c>
      <c r="C1136" s="267"/>
      <c r="D1136" s="267"/>
      <c r="E1136" s="268">
        <f t="shared" si="17"/>
        <v>0</v>
      </c>
    </row>
    <row r="1137" ht="15" spans="1:5">
      <c r="A1137" s="265">
        <v>2170399</v>
      </c>
      <c r="B1137" s="269" t="s">
        <v>942</v>
      </c>
      <c r="C1137" s="267">
        <v>21</v>
      </c>
      <c r="D1137" s="267">
        <v>20</v>
      </c>
      <c r="E1137" s="268">
        <f t="shared" si="17"/>
        <v>105</v>
      </c>
    </row>
    <row r="1138" ht="15" spans="1:5">
      <c r="A1138" s="265">
        <v>21704</v>
      </c>
      <c r="B1138" s="274" t="s">
        <v>943</v>
      </c>
      <c r="C1138" s="267">
        <v>0</v>
      </c>
      <c r="D1138" s="267">
        <v>0</v>
      </c>
      <c r="E1138" s="268">
        <f t="shared" si="17"/>
        <v>0</v>
      </c>
    </row>
    <row r="1139" ht="15" spans="1:5">
      <c r="A1139" s="265">
        <v>2170401</v>
      </c>
      <c r="B1139" s="273" t="s">
        <v>944</v>
      </c>
      <c r="C1139" s="267"/>
      <c r="D1139" s="267"/>
      <c r="E1139" s="268">
        <f t="shared" si="17"/>
        <v>0</v>
      </c>
    </row>
    <row r="1140" ht="15" spans="1:5">
      <c r="A1140" s="265">
        <v>2170499</v>
      </c>
      <c r="B1140" s="273" t="s">
        <v>945</v>
      </c>
      <c r="C1140" s="267"/>
      <c r="D1140" s="267"/>
      <c r="E1140" s="268">
        <f t="shared" si="17"/>
        <v>0</v>
      </c>
    </row>
    <row r="1141" ht="15" spans="1:5">
      <c r="A1141" s="265">
        <v>21799</v>
      </c>
      <c r="B1141" s="275" t="s">
        <v>946</v>
      </c>
      <c r="C1141" s="267">
        <v>0</v>
      </c>
      <c r="D1141" s="267">
        <v>0</v>
      </c>
      <c r="E1141" s="268">
        <f t="shared" si="17"/>
        <v>0</v>
      </c>
    </row>
    <row r="1142" ht="15" spans="1:5">
      <c r="A1142" s="265">
        <v>2179902</v>
      </c>
      <c r="B1142" s="273" t="s">
        <v>947</v>
      </c>
      <c r="C1142" s="267"/>
      <c r="D1142" s="267"/>
      <c r="E1142" s="268">
        <f t="shared" si="17"/>
        <v>0</v>
      </c>
    </row>
    <row r="1143" ht="15" spans="1:5">
      <c r="A1143" s="265">
        <v>2179999</v>
      </c>
      <c r="B1143" s="273" t="s">
        <v>948</v>
      </c>
      <c r="C1143" s="267"/>
      <c r="D1143" s="267"/>
      <c r="E1143" s="268">
        <f t="shared" si="17"/>
        <v>0</v>
      </c>
    </row>
    <row r="1144" ht="15" spans="1:5">
      <c r="A1144" s="265">
        <v>219</v>
      </c>
      <c r="B1144" s="275" t="s">
        <v>949</v>
      </c>
      <c r="C1144" s="267">
        <v>0</v>
      </c>
      <c r="D1144" s="267">
        <v>0</v>
      </c>
      <c r="E1144" s="268">
        <f t="shared" si="17"/>
        <v>0</v>
      </c>
    </row>
    <row r="1145" ht="15" spans="1:5">
      <c r="A1145" s="265">
        <v>21901</v>
      </c>
      <c r="B1145" s="275" t="s">
        <v>950</v>
      </c>
      <c r="C1145" s="267"/>
      <c r="D1145" s="267"/>
      <c r="E1145" s="268">
        <f t="shared" si="17"/>
        <v>0</v>
      </c>
    </row>
    <row r="1146" ht="15" spans="1:5">
      <c r="A1146" s="265">
        <v>21902</v>
      </c>
      <c r="B1146" s="275" t="s">
        <v>951</v>
      </c>
      <c r="C1146" s="267"/>
      <c r="D1146" s="267"/>
      <c r="E1146" s="268">
        <f t="shared" si="17"/>
        <v>0</v>
      </c>
    </row>
    <row r="1147" ht="15" spans="1:5">
      <c r="A1147" s="265">
        <v>21903</v>
      </c>
      <c r="B1147" s="275" t="s">
        <v>952</v>
      </c>
      <c r="C1147" s="267"/>
      <c r="D1147" s="267"/>
      <c r="E1147" s="268">
        <f t="shared" si="17"/>
        <v>0</v>
      </c>
    </row>
    <row r="1148" ht="15" spans="1:5">
      <c r="A1148" s="265">
        <v>21904</v>
      </c>
      <c r="B1148" s="275" t="s">
        <v>953</v>
      </c>
      <c r="C1148" s="267"/>
      <c r="D1148" s="267"/>
      <c r="E1148" s="268">
        <f t="shared" si="17"/>
        <v>0</v>
      </c>
    </row>
    <row r="1149" ht="15" spans="1:5">
      <c r="A1149" s="265">
        <v>21905</v>
      </c>
      <c r="B1149" s="275" t="s">
        <v>954</v>
      </c>
      <c r="C1149" s="267"/>
      <c r="D1149" s="267"/>
      <c r="E1149" s="268">
        <f t="shared" si="17"/>
        <v>0</v>
      </c>
    </row>
    <row r="1150" ht="15" spans="1:5">
      <c r="A1150" s="265">
        <v>21906</v>
      </c>
      <c r="B1150" s="275" t="s">
        <v>736</v>
      </c>
      <c r="C1150" s="267"/>
      <c r="D1150" s="267"/>
      <c r="E1150" s="268">
        <f t="shared" si="17"/>
        <v>0</v>
      </c>
    </row>
    <row r="1151" ht="15" spans="1:5">
      <c r="A1151" s="265">
        <v>21907</v>
      </c>
      <c r="B1151" s="275" t="s">
        <v>955</v>
      </c>
      <c r="C1151" s="267"/>
      <c r="D1151" s="267"/>
      <c r="E1151" s="268">
        <f t="shared" si="17"/>
        <v>0</v>
      </c>
    </row>
    <row r="1152" ht="15" spans="1:5">
      <c r="A1152" s="265">
        <v>21908</v>
      </c>
      <c r="B1152" s="275" t="s">
        <v>956</v>
      </c>
      <c r="C1152" s="267"/>
      <c r="D1152" s="267"/>
      <c r="E1152" s="268">
        <f t="shared" si="17"/>
        <v>0</v>
      </c>
    </row>
    <row r="1153" ht="15" spans="1:5">
      <c r="A1153" s="265">
        <v>21999</v>
      </c>
      <c r="B1153" s="280" t="s">
        <v>957</v>
      </c>
      <c r="C1153" s="267"/>
      <c r="D1153" s="267"/>
      <c r="E1153" s="268">
        <f t="shared" si="17"/>
        <v>0</v>
      </c>
    </row>
    <row r="1154" ht="15" spans="1:5">
      <c r="A1154" s="265">
        <v>220</v>
      </c>
      <c r="B1154" s="266" t="s">
        <v>958</v>
      </c>
      <c r="C1154" s="267">
        <v>2907</v>
      </c>
      <c r="D1154" s="267">
        <v>2793</v>
      </c>
      <c r="E1154" s="268">
        <f t="shared" si="17"/>
        <v>104.081632653061</v>
      </c>
    </row>
    <row r="1155" ht="15" spans="1:5">
      <c r="A1155" s="265">
        <v>22001</v>
      </c>
      <c r="B1155" s="266" t="s">
        <v>959</v>
      </c>
      <c r="C1155" s="267">
        <v>2864</v>
      </c>
      <c r="D1155" s="267">
        <v>2752</v>
      </c>
      <c r="E1155" s="268">
        <f t="shared" si="17"/>
        <v>104.06976744186</v>
      </c>
    </row>
    <row r="1156" ht="15" spans="1:5">
      <c r="A1156" s="265">
        <v>2200101</v>
      </c>
      <c r="B1156" s="269" t="s">
        <v>100</v>
      </c>
      <c r="C1156" s="267">
        <v>1946</v>
      </c>
      <c r="D1156" s="267">
        <v>1876</v>
      </c>
      <c r="E1156" s="268">
        <f t="shared" si="17"/>
        <v>103.731343283582</v>
      </c>
    </row>
    <row r="1157" ht="15" spans="1:5">
      <c r="A1157" s="265">
        <v>2200102</v>
      </c>
      <c r="B1157" s="270" t="s">
        <v>101</v>
      </c>
      <c r="C1157" s="267"/>
      <c r="D1157" s="267"/>
      <c r="E1157" s="268">
        <f t="shared" ref="E1157:E1220" si="18">IF(C1157=0,IF(D1157=0,0,-100),IF(D1157=0,100,C1157/D1157*100))</f>
        <v>0</v>
      </c>
    </row>
    <row r="1158" ht="15" spans="1:5">
      <c r="A1158" s="265">
        <v>2200103</v>
      </c>
      <c r="B1158" s="273" t="s">
        <v>102</v>
      </c>
      <c r="C1158" s="267"/>
      <c r="D1158" s="267"/>
      <c r="E1158" s="268">
        <f t="shared" si="18"/>
        <v>0</v>
      </c>
    </row>
    <row r="1159" ht="15" spans="1:5">
      <c r="A1159" s="265">
        <v>2200104</v>
      </c>
      <c r="B1159" s="271" t="s">
        <v>960</v>
      </c>
      <c r="C1159" s="267"/>
      <c r="D1159" s="267"/>
      <c r="E1159" s="268">
        <f t="shared" si="18"/>
        <v>0</v>
      </c>
    </row>
    <row r="1160" ht="15" spans="1:5">
      <c r="A1160" s="265">
        <v>2200106</v>
      </c>
      <c r="B1160" s="269" t="s">
        <v>961</v>
      </c>
      <c r="C1160" s="267">
        <v>335</v>
      </c>
      <c r="D1160" s="267">
        <v>322</v>
      </c>
      <c r="E1160" s="268">
        <f t="shared" si="18"/>
        <v>104.037267080745</v>
      </c>
    </row>
    <row r="1161" ht="15" spans="1:5">
      <c r="A1161" s="265">
        <v>2200107</v>
      </c>
      <c r="B1161" s="270" t="s">
        <v>962</v>
      </c>
      <c r="C1161" s="267"/>
      <c r="D1161" s="267"/>
      <c r="E1161" s="268">
        <f t="shared" si="18"/>
        <v>0</v>
      </c>
    </row>
    <row r="1162" ht="15" spans="1:5">
      <c r="A1162" s="265">
        <v>2200108</v>
      </c>
      <c r="B1162" s="273" t="s">
        <v>963</v>
      </c>
      <c r="C1162" s="267"/>
      <c r="D1162" s="267"/>
      <c r="E1162" s="268">
        <f t="shared" si="18"/>
        <v>0</v>
      </c>
    </row>
    <row r="1163" ht="15" spans="1:5">
      <c r="A1163" s="265">
        <v>2200109</v>
      </c>
      <c r="B1163" s="273" t="s">
        <v>964</v>
      </c>
      <c r="C1163" s="267"/>
      <c r="D1163" s="267"/>
      <c r="E1163" s="268">
        <f t="shared" si="18"/>
        <v>0</v>
      </c>
    </row>
    <row r="1164" ht="15" spans="1:5">
      <c r="A1164" s="265">
        <v>2200112</v>
      </c>
      <c r="B1164" s="273" t="s">
        <v>965</v>
      </c>
      <c r="C1164" s="267"/>
      <c r="D1164" s="267"/>
      <c r="E1164" s="268">
        <f t="shared" si="18"/>
        <v>0</v>
      </c>
    </row>
    <row r="1165" ht="15" spans="1:5">
      <c r="A1165" s="265">
        <v>2200113</v>
      </c>
      <c r="B1165" s="273" t="s">
        <v>966</v>
      </c>
      <c r="C1165" s="267"/>
      <c r="D1165" s="267"/>
      <c r="E1165" s="268">
        <f t="shared" si="18"/>
        <v>0</v>
      </c>
    </row>
    <row r="1166" ht="15" spans="1:5">
      <c r="A1166" s="265">
        <v>2200114</v>
      </c>
      <c r="B1166" s="273" t="s">
        <v>967</v>
      </c>
      <c r="C1166" s="267"/>
      <c r="D1166" s="267"/>
      <c r="E1166" s="268">
        <f t="shared" si="18"/>
        <v>0</v>
      </c>
    </row>
    <row r="1167" ht="15" spans="1:5">
      <c r="A1167" s="265">
        <v>2200115</v>
      </c>
      <c r="B1167" s="273" t="s">
        <v>968</v>
      </c>
      <c r="C1167" s="267"/>
      <c r="D1167" s="267"/>
      <c r="E1167" s="268">
        <f t="shared" si="18"/>
        <v>0</v>
      </c>
    </row>
    <row r="1168" ht="15" spans="1:5">
      <c r="A1168" s="265">
        <v>2200116</v>
      </c>
      <c r="B1168" s="273" t="s">
        <v>969</v>
      </c>
      <c r="C1168" s="267"/>
      <c r="D1168" s="267"/>
      <c r="E1168" s="268">
        <f t="shared" si="18"/>
        <v>0</v>
      </c>
    </row>
    <row r="1169" ht="15" spans="1:5">
      <c r="A1169" s="265">
        <v>2200119</v>
      </c>
      <c r="B1169" s="273" t="s">
        <v>970</v>
      </c>
      <c r="C1169" s="267"/>
      <c r="D1169" s="267"/>
      <c r="E1169" s="268">
        <f t="shared" si="18"/>
        <v>0</v>
      </c>
    </row>
    <row r="1170" ht="15" spans="1:5">
      <c r="A1170" s="265">
        <v>2200120</v>
      </c>
      <c r="B1170" s="273" t="s">
        <v>971</v>
      </c>
      <c r="C1170" s="267"/>
      <c r="D1170" s="267"/>
      <c r="E1170" s="268">
        <f t="shared" si="18"/>
        <v>0</v>
      </c>
    </row>
    <row r="1171" ht="15" spans="1:5">
      <c r="A1171" s="265">
        <v>2200121</v>
      </c>
      <c r="B1171" s="273" t="s">
        <v>972</v>
      </c>
      <c r="C1171" s="267"/>
      <c r="D1171" s="267"/>
      <c r="E1171" s="268">
        <f t="shared" si="18"/>
        <v>0</v>
      </c>
    </row>
    <row r="1172" ht="15" spans="1:5">
      <c r="A1172" s="265">
        <v>2200122</v>
      </c>
      <c r="B1172" s="273" t="s">
        <v>973</v>
      </c>
      <c r="C1172" s="267"/>
      <c r="D1172" s="267"/>
      <c r="E1172" s="268">
        <f t="shared" si="18"/>
        <v>0</v>
      </c>
    </row>
    <row r="1173" ht="15" spans="1:5">
      <c r="A1173" s="265">
        <v>2200123</v>
      </c>
      <c r="B1173" s="273" t="s">
        <v>974</v>
      </c>
      <c r="C1173" s="267"/>
      <c r="D1173" s="267"/>
      <c r="E1173" s="268">
        <f t="shared" si="18"/>
        <v>0</v>
      </c>
    </row>
    <row r="1174" ht="15" spans="1:5">
      <c r="A1174" s="265">
        <v>2200124</v>
      </c>
      <c r="B1174" s="273" t="s">
        <v>975</v>
      </c>
      <c r="C1174" s="267"/>
      <c r="D1174" s="267"/>
      <c r="E1174" s="268">
        <f t="shared" si="18"/>
        <v>0</v>
      </c>
    </row>
    <row r="1175" ht="15" spans="1:5">
      <c r="A1175" s="265">
        <v>2200125</v>
      </c>
      <c r="B1175" s="273" t="s">
        <v>976</v>
      </c>
      <c r="C1175" s="267"/>
      <c r="D1175" s="267"/>
      <c r="E1175" s="268">
        <f t="shared" si="18"/>
        <v>0</v>
      </c>
    </row>
    <row r="1176" ht="15" spans="1:5">
      <c r="A1176" s="265">
        <v>2200126</v>
      </c>
      <c r="B1176" s="273" t="s">
        <v>977</v>
      </c>
      <c r="C1176" s="267"/>
      <c r="D1176" s="267"/>
      <c r="E1176" s="268">
        <f t="shared" si="18"/>
        <v>0</v>
      </c>
    </row>
    <row r="1177" ht="15" spans="1:5">
      <c r="A1177" s="265">
        <v>2200127</v>
      </c>
      <c r="B1177" s="273" t="s">
        <v>978</v>
      </c>
      <c r="C1177" s="267"/>
      <c r="D1177" s="267"/>
      <c r="E1177" s="268">
        <f t="shared" si="18"/>
        <v>0</v>
      </c>
    </row>
    <row r="1178" ht="15" spans="1:5">
      <c r="A1178" s="265">
        <v>2200128</v>
      </c>
      <c r="B1178" s="273" t="s">
        <v>979</v>
      </c>
      <c r="C1178" s="267"/>
      <c r="D1178" s="267"/>
      <c r="E1178" s="268">
        <f t="shared" si="18"/>
        <v>0</v>
      </c>
    </row>
    <row r="1179" ht="15" spans="1:5">
      <c r="A1179" s="265">
        <v>2200129</v>
      </c>
      <c r="B1179" s="273" t="s">
        <v>980</v>
      </c>
      <c r="C1179" s="267"/>
      <c r="D1179" s="267"/>
      <c r="E1179" s="268">
        <f t="shared" si="18"/>
        <v>0</v>
      </c>
    </row>
    <row r="1180" ht="15" spans="1:5">
      <c r="A1180" s="265">
        <v>2200150</v>
      </c>
      <c r="B1180" s="271" t="s">
        <v>109</v>
      </c>
      <c r="C1180" s="267"/>
      <c r="D1180" s="267"/>
      <c r="E1180" s="268">
        <f t="shared" si="18"/>
        <v>0</v>
      </c>
    </row>
    <row r="1181" ht="15" spans="1:5">
      <c r="A1181" s="265">
        <v>2200199</v>
      </c>
      <c r="B1181" s="269" t="s">
        <v>981</v>
      </c>
      <c r="C1181" s="267">
        <v>583</v>
      </c>
      <c r="D1181" s="267">
        <v>554</v>
      </c>
      <c r="E1181" s="268">
        <f t="shared" si="18"/>
        <v>105.234657039711</v>
      </c>
    </row>
    <row r="1182" ht="15" spans="1:5">
      <c r="A1182" s="265">
        <v>22005</v>
      </c>
      <c r="B1182" s="266" t="s">
        <v>982</v>
      </c>
      <c r="C1182" s="267">
        <v>43</v>
      </c>
      <c r="D1182" s="267">
        <v>41</v>
      </c>
      <c r="E1182" s="268">
        <f t="shared" si="18"/>
        <v>104.878048780488</v>
      </c>
    </row>
    <row r="1183" ht="15" spans="1:5">
      <c r="A1183" s="265">
        <v>2200501</v>
      </c>
      <c r="B1183" s="270" t="s">
        <v>100</v>
      </c>
      <c r="C1183" s="267"/>
      <c r="D1183" s="267"/>
      <c r="E1183" s="268">
        <f t="shared" si="18"/>
        <v>0</v>
      </c>
    </row>
    <row r="1184" ht="15" spans="1:5">
      <c r="A1184" s="265">
        <v>2200502</v>
      </c>
      <c r="B1184" s="273" t="s">
        <v>101</v>
      </c>
      <c r="C1184" s="267"/>
      <c r="D1184" s="267"/>
      <c r="E1184" s="268">
        <f t="shared" si="18"/>
        <v>0</v>
      </c>
    </row>
    <row r="1185" ht="15" spans="1:5">
      <c r="A1185" s="265">
        <v>2200503</v>
      </c>
      <c r="B1185" s="271" t="s">
        <v>102</v>
      </c>
      <c r="C1185" s="267"/>
      <c r="D1185" s="267"/>
      <c r="E1185" s="268">
        <f t="shared" si="18"/>
        <v>0</v>
      </c>
    </row>
    <row r="1186" ht="15" spans="1:5">
      <c r="A1186" s="265">
        <v>2200504</v>
      </c>
      <c r="B1186" s="269" t="s">
        <v>983</v>
      </c>
      <c r="C1186" s="267">
        <v>11</v>
      </c>
      <c r="D1186" s="267">
        <v>10</v>
      </c>
      <c r="E1186" s="268">
        <f t="shared" si="18"/>
        <v>110</v>
      </c>
    </row>
    <row r="1187" ht="15" spans="1:5">
      <c r="A1187" s="265">
        <v>2200506</v>
      </c>
      <c r="B1187" s="270" t="s">
        <v>984</v>
      </c>
      <c r="C1187" s="267"/>
      <c r="D1187" s="267"/>
      <c r="E1187" s="268">
        <f t="shared" si="18"/>
        <v>0</v>
      </c>
    </row>
    <row r="1188" ht="15" spans="1:5">
      <c r="A1188" s="265">
        <v>2200507</v>
      </c>
      <c r="B1188" s="273" t="s">
        <v>985</v>
      </c>
      <c r="C1188" s="267"/>
      <c r="D1188" s="267"/>
      <c r="E1188" s="268">
        <f t="shared" si="18"/>
        <v>0</v>
      </c>
    </row>
    <row r="1189" ht="15" spans="1:5">
      <c r="A1189" s="265">
        <v>2200508</v>
      </c>
      <c r="B1189" s="273" t="s">
        <v>986</v>
      </c>
      <c r="C1189" s="267"/>
      <c r="D1189" s="267"/>
      <c r="E1189" s="268">
        <f t="shared" si="18"/>
        <v>0</v>
      </c>
    </row>
    <row r="1190" ht="15" spans="1:5">
      <c r="A1190" s="265">
        <v>2200509</v>
      </c>
      <c r="B1190" s="273" t="s">
        <v>987</v>
      </c>
      <c r="C1190" s="267"/>
      <c r="D1190" s="267"/>
      <c r="E1190" s="268">
        <f t="shared" si="18"/>
        <v>0</v>
      </c>
    </row>
    <row r="1191" ht="15" spans="1:5">
      <c r="A1191" s="265">
        <v>2200510</v>
      </c>
      <c r="B1191" s="271" t="s">
        <v>988</v>
      </c>
      <c r="C1191" s="267"/>
      <c r="D1191" s="267"/>
      <c r="E1191" s="268">
        <f t="shared" si="18"/>
        <v>0</v>
      </c>
    </row>
    <row r="1192" ht="15" spans="1:5">
      <c r="A1192" s="265">
        <v>2200511</v>
      </c>
      <c r="B1192" s="269" t="s">
        <v>989</v>
      </c>
      <c r="C1192" s="267">
        <v>27</v>
      </c>
      <c r="D1192" s="267">
        <v>26</v>
      </c>
      <c r="E1192" s="268">
        <f t="shared" si="18"/>
        <v>103.846153846154</v>
      </c>
    </row>
    <row r="1193" ht="15" spans="1:5">
      <c r="A1193" s="265">
        <v>2200512</v>
      </c>
      <c r="B1193" s="270" t="s">
        <v>990</v>
      </c>
      <c r="C1193" s="267"/>
      <c r="D1193" s="267"/>
      <c r="E1193" s="268">
        <f t="shared" si="18"/>
        <v>0</v>
      </c>
    </row>
    <row r="1194" ht="15" spans="1:5">
      <c r="A1194" s="265">
        <v>2200513</v>
      </c>
      <c r="B1194" s="273" t="s">
        <v>991</v>
      </c>
      <c r="C1194" s="267"/>
      <c r="D1194" s="267"/>
      <c r="E1194" s="268">
        <f t="shared" si="18"/>
        <v>0</v>
      </c>
    </row>
    <row r="1195" ht="15" spans="1:5">
      <c r="A1195" s="265">
        <v>2200514</v>
      </c>
      <c r="B1195" s="271" t="s">
        <v>992</v>
      </c>
      <c r="C1195" s="267"/>
      <c r="D1195" s="267"/>
      <c r="E1195" s="268">
        <f t="shared" si="18"/>
        <v>0</v>
      </c>
    </row>
    <row r="1196" ht="15" spans="1:5">
      <c r="A1196" s="265">
        <v>2200599</v>
      </c>
      <c r="B1196" s="269" t="s">
        <v>993</v>
      </c>
      <c r="C1196" s="267">
        <v>5</v>
      </c>
      <c r="D1196" s="267">
        <v>5</v>
      </c>
      <c r="E1196" s="268">
        <f t="shared" si="18"/>
        <v>100</v>
      </c>
    </row>
    <row r="1197" ht="15" spans="1:5">
      <c r="A1197" s="265">
        <v>22099</v>
      </c>
      <c r="B1197" s="274" t="s">
        <v>994</v>
      </c>
      <c r="C1197" s="267">
        <v>0</v>
      </c>
      <c r="D1197" s="267">
        <v>0</v>
      </c>
      <c r="E1197" s="268">
        <f t="shared" si="18"/>
        <v>0</v>
      </c>
    </row>
    <row r="1198" ht="15" spans="1:5">
      <c r="A1198" s="265">
        <v>2209999</v>
      </c>
      <c r="B1198" s="271" t="s">
        <v>995</v>
      </c>
      <c r="C1198" s="267"/>
      <c r="D1198" s="267"/>
      <c r="E1198" s="268">
        <f t="shared" si="18"/>
        <v>0</v>
      </c>
    </row>
    <row r="1199" ht="15" spans="1:5">
      <c r="A1199" s="265">
        <v>221</v>
      </c>
      <c r="B1199" s="266" t="s">
        <v>996</v>
      </c>
      <c r="C1199" s="267">
        <v>11833</v>
      </c>
      <c r="D1199" s="267">
        <v>11356</v>
      </c>
      <c r="E1199" s="268">
        <f t="shared" si="18"/>
        <v>104.200422684044</v>
      </c>
    </row>
    <row r="1200" ht="15" spans="1:5">
      <c r="A1200" s="265">
        <v>22101</v>
      </c>
      <c r="B1200" s="266" t="s">
        <v>997</v>
      </c>
      <c r="C1200" s="267">
        <v>6033</v>
      </c>
      <c r="D1200" s="267">
        <v>5800</v>
      </c>
      <c r="E1200" s="268">
        <f t="shared" si="18"/>
        <v>104.01724137931</v>
      </c>
    </row>
    <row r="1201" ht="15" spans="1:5">
      <c r="A1201" s="265">
        <v>2210102</v>
      </c>
      <c r="B1201" s="272" t="s">
        <v>998</v>
      </c>
      <c r="C1201" s="267"/>
      <c r="D1201" s="267"/>
      <c r="E1201" s="268">
        <f t="shared" si="18"/>
        <v>0</v>
      </c>
    </row>
    <row r="1202" ht="15" spans="1:5">
      <c r="A1202" s="265">
        <v>2210103</v>
      </c>
      <c r="B1202" s="269" t="s">
        <v>999</v>
      </c>
      <c r="C1202" s="267">
        <v>76</v>
      </c>
      <c r="D1202" s="267">
        <v>73</v>
      </c>
      <c r="E1202" s="268">
        <f t="shared" si="18"/>
        <v>104.109589041096</v>
      </c>
    </row>
    <row r="1203" ht="15" spans="1:5">
      <c r="A1203" s="265">
        <v>2210104</v>
      </c>
      <c r="B1203" s="272" t="s">
        <v>1000</v>
      </c>
      <c r="C1203" s="267"/>
      <c r="D1203" s="267"/>
      <c r="E1203" s="268">
        <f t="shared" si="18"/>
        <v>0</v>
      </c>
    </row>
    <row r="1204" ht="15" spans="1:5">
      <c r="A1204" s="265">
        <v>2210105</v>
      </c>
      <c r="B1204" s="269" t="s">
        <v>1001</v>
      </c>
      <c r="C1204" s="267">
        <v>335</v>
      </c>
      <c r="D1204" s="267">
        <v>320</v>
      </c>
      <c r="E1204" s="268">
        <f t="shared" si="18"/>
        <v>104.6875</v>
      </c>
    </row>
    <row r="1205" ht="15" spans="1:5">
      <c r="A1205" s="265">
        <v>2210108</v>
      </c>
      <c r="B1205" s="269" t="s">
        <v>1002</v>
      </c>
      <c r="C1205" s="267">
        <v>2807</v>
      </c>
      <c r="D1205" s="267">
        <v>2721</v>
      </c>
      <c r="E1205" s="268">
        <f t="shared" si="18"/>
        <v>103.160602719588</v>
      </c>
    </row>
    <row r="1206" ht="15" spans="1:5">
      <c r="A1206" s="265">
        <v>2210111</v>
      </c>
      <c r="B1206" s="269" t="s">
        <v>1003</v>
      </c>
      <c r="C1206" s="267">
        <v>168</v>
      </c>
      <c r="D1206" s="267">
        <v>158</v>
      </c>
      <c r="E1206" s="268">
        <f t="shared" si="18"/>
        <v>106.329113924051</v>
      </c>
    </row>
    <row r="1207" ht="15" spans="1:5">
      <c r="A1207" s="265">
        <v>2210112</v>
      </c>
      <c r="B1207" s="270" t="s">
        <v>1004</v>
      </c>
      <c r="C1207" s="267"/>
      <c r="D1207" s="267"/>
      <c r="E1207" s="268">
        <f t="shared" si="18"/>
        <v>0</v>
      </c>
    </row>
    <row r="1208" ht="15" spans="1:5">
      <c r="A1208" s="265">
        <v>2210113</v>
      </c>
      <c r="B1208" s="271" t="s">
        <v>1005</v>
      </c>
      <c r="C1208" s="267"/>
      <c r="D1208" s="267"/>
      <c r="E1208" s="268">
        <f t="shared" si="18"/>
        <v>0</v>
      </c>
    </row>
    <row r="1209" ht="15" spans="1:5">
      <c r="A1209" s="265">
        <v>2210199</v>
      </c>
      <c r="B1209" s="269" t="s">
        <v>1006</v>
      </c>
      <c r="C1209" s="267">
        <v>2647</v>
      </c>
      <c r="D1209" s="267">
        <v>2528</v>
      </c>
      <c r="E1209" s="268">
        <f t="shared" si="18"/>
        <v>104.707278481013</v>
      </c>
    </row>
    <row r="1210" ht="15" spans="1:5">
      <c r="A1210" s="265">
        <v>22102</v>
      </c>
      <c r="B1210" s="266" t="s">
        <v>1007</v>
      </c>
      <c r="C1210" s="267">
        <v>4372</v>
      </c>
      <c r="D1210" s="267">
        <v>4186</v>
      </c>
      <c r="E1210" s="268">
        <f t="shared" si="18"/>
        <v>104.443382704252</v>
      </c>
    </row>
    <row r="1211" ht="15" spans="1:5">
      <c r="A1211" s="265">
        <v>2210201</v>
      </c>
      <c r="B1211" s="269" t="s">
        <v>1008</v>
      </c>
      <c r="C1211" s="267">
        <v>4372</v>
      </c>
      <c r="D1211" s="267">
        <v>4186</v>
      </c>
      <c r="E1211" s="268">
        <f t="shared" si="18"/>
        <v>104.443382704252</v>
      </c>
    </row>
    <row r="1212" ht="15" spans="1:5">
      <c r="A1212" s="265">
        <v>2210202</v>
      </c>
      <c r="B1212" s="270" t="s">
        <v>1009</v>
      </c>
      <c r="C1212" s="267"/>
      <c r="D1212" s="267"/>
      <c r="E1212" s="268">
        <f t="shared" si="18"/>
        <v>0</v>
      </c>
    </row>
    <row r="1213" ht="15" spans="1:5">
      <c r="A1213" s="265">
        <v>2210203</v>
      </c>
      <c r="B1213" s="271" t="s">
        <v>1010</v>
      </c>
      <c r="C1213" s="267"/>
      <c r="D1213" s="267"/>
      <c r="E1213" s="268">
        <f t="shared" si="18"/>
        <v>0</v>
      </c>
    </row>
    <row r="1214" ht="15" spans="1:5">
      <c r="A1214" s="265">
        <v>22103</v>
      </c>
      <c r="B1214" s="266" t="s">
        <v>1011</v>
      </c>
      <c r="C1214" s="267">
        <v>1428</v>
      </c>
      <c r="D1214" s="267">
        <v>1370</v>
      </c>
      <c r="E1214" s="268">
        <f t="shared" si="18"/>
        <v>104.233576642336</v>
      </c>
    </row>
    <row r="1215" ht="15" spans="1:5">
      <c r="A1215" s="265">
        <v>2210301</v>
      </c>
      <c r="B1215" s="269" t="s">
        <v>1012</v>
      </c>
      <c r="C1215" s="267">
        <v>477</v>
      </c>
      <c r="D1215" s="267">
        <v>460</v>
      </c>
      <c r="E1215" s="268">
        <f t="shared" si="18"/>
        <v>103.695652173913</v>
      </c>
    </row>
    <row r="1216" ht="15" spans="1:5">
      <c r="A1216" s="265">
        <v>2210302</v>
      </c>
      <c r="B1216" s="272" t="s">
        <v>1013</v>
      </c>
      <c r="C1216" s="267"/>
      <c r="D1216" s="267"/>
      <c r="E1216" s="268">
        <f t="shared" si="18"/>
        <v>0</v>
      </c>
    </row>
    <row r="1217" ht="15" spans="1:5">
      <c r="A1217" s="265">
        <v>2210399</v>
      </c>
      <c r="B1217" s="269" t="s">
        <v>1014</v>
      </c>
      <c r="C1217" s="267">
        <v>951</v>
      </c>
      <c r="D1217" s="267">
        <v>910</v>
      </c>
      <c r="E1217" s="268">
        <f t="shared" si="18"/>
        <v>104.505494505495</v>
      </c>
    </row>
    <row r="1218" ht="15" spans="1:5">
      <c r="A1218" s="265">
        <v>222</v>
      </c>
      <c r="B1218" s="266" t="s">
        <v>1015</v>
      </c>
      <c r="C1218" s="267">
        <v>924</v>
      </c>
      <c r="D1218" s="267">
        <v>882</v>
      </c>
      <c r="E1218" s="268">
        <f t="shared" si="18"/>
        <v>104.761904761905</v>
      </c>
    </row>
    <row r="1219" ht="15" spans="1:5">
      <c r="A1219" s="265">
        <v>22201</v>
      </c>
      <c r="B1219" s="266" t="s">
        <v>1016</v>
      </c>
      <c r="C1219" s="267">
        <v>786</v>
      </c>
      <c r="D1219" s="267">
        <v>750</v>
      </c>
      <c r="E1219" s="268">
        <f t="shared" si="18"/>
        <v>104.8</v>
      </c>
    </row>
    <row r="1220" ht="15" spans="1:5">
      <c r="A1220" s="265">
        <v>2220101</v>
      </c>
      <c r="B1220" s="270" t="s">
        <v>100</v>
      </c>
      <c r="C1220" s="267"/>
      <c r="D1220" s="267"/>
      <c r="E1220" s="268">
        <f t="shared" si="18"/>
        <v>0</v>
      </c>
    </row>
    <row r="1221" ht="15" spans="1:5">
      <c r="A1221" s="265">
        <v>2220102</v>
      </c>
      <c r="B1221" s="273" t="s">
        <v>101</v>
      </c>
      <c r="C1221" s="267"/>
      <c r="D1221" s="267"/>
      <c r="E1221" s="268">
        <f t="shared" ref="E1221:E1284" si="19">IF(C1221=0,IF(D1221=0,0,-100),IF(D1221=0,100,C1221/D1221*100))</f>
        <v>0</v>
      </c>
    </row>
    <row r="1222" ht="15" spans="1:5">
      <c r="A1222" s="265">
        <v>2220103</v>
      </c>
      <c r="B1222" s="273" t="s">
        <v>102</v>
      </c>
      <c r="C1222" s="267"/>
      <c r="D1222" s="267"/>
      <c r="E1222" s="268">
        <f t="shared" si="19"/>
        <v>0</v>
      </c>
    </row>
    <row r="1223" ht="15" spans="1:5">
      <c r="A1223" s="265">
        <v>2220104</v>
      </c>
      <c r="B1223" s="273" t="s">
        <v>1017</v>
      </c>
      <c r="C1223" s="267"/>
      <c r="D1223" s="267"/>
      <c r="E1223" s="268">
        <f t="shared" si="19"/>
        <v>0</v>
      </c>
    </row>
    <row r="1224" ht="15" spans="1:5">
      <c r="A1224" s="265">
        <v>2220105</v>
      </c>
      <c r="B1224" s="273" t="s">
        <v>1018</v>
      </c>
      <c r="C1224" s="267"/>
      <c r="D1224" s="267"/>
      <c r="E1224" s="268">
        <f t="shared" si="19"/>
        <v>0</v>
      </c>
    </row>
    <row r="1225" ht="15" spans="1:5">
      <c r="A1225" s="265">
        <v>2220106</v>
      </c>
      <c r="B1225" s="273" t="s">
        <v>1019</v>
      </c>
      <c r="C1225" s="267"/>
      <c r="D1225" s="267"/>
      <c r="E1225" s="268">
        <f t="shared" si="19"/>
        <v>0</v>
      </c>
    </row>
    <row r="1226" ht="15" spans="1:5">
      <c r="A1226" s="265">
        <v>2220107</v>
      </c>
      <c r="B1226" s="273" t="s">
        <v>1020</v>
      </c>
      <c r="C1226" s="267"/>
      <c r="D1226" s="267"/>
      <c r="E1226" s="268">
        <f t="shared" si="19"/>
        <v>0</v>
      </c>
    </row>
    <row r="1227" ht="15" spans="1:5">
      <c r="A1227" s="265">
        <v>2220112</v>
      </c>
      <c r="B1227" s="273" t="s">
        <v>1021</v>
      </c>
      <c r="C1227" s="267"/>
      <c r="D1227" s="267"/>
      <c r="E1227" s="268">
        <f t="shared" si="19"/>
        <v>0</v>
      </c>
    </row>
    <row r="1228" ht="15" spans="1:5">
      <c r="A1228" s="265">
        <v>2220113</v>
      </c>
      <c r="B1228" s="273" t="s">
        <v>1022</v>
      </c>
      <c r="C1228" s="267"/>
      <c r="D1228" s="267"/>
      <c r="E1228" s="268">
        <f t="shared" si="19"/>
        <v>0</v>
      </c>
    </row>
    <row r="1229" ht="15" spans="1:5">
      <c r="A1229" s="265">
        <v>2220114</v>
      </c>
      <c r="B1229" s="273" t="s">
        <v>1023</v>
      </c>
      <c r="C1229" s="267"/>
      <c r="D1229" s="267"/>
      <c r="E1229" s="268">
        <f t="shared" si="19"/>
        <v>0</v>
      </c>
    </row>
    <row r="1230" ht="15" spans="1:5">
      <c r="A1230" s="265">
        <v>2220115</v>
      </c>
      <c r="B1230" s="273" t="s">
        <v>1024</v>
      </c>
      <c r="C1230" s="267"/>
      <c r="D1230" s="267"/>
      <c r="E1230" s="268">
        <f t="shared" si="19"/>
        <v>0</v>
      </c>
    </row>
    <row r="1231" ht="15" spans="1:5">
      <c r="A1231" s="265">
        <v>2220118</v>
      </c>
      <c r="B1231" s="273" t="s">
        <v>1025</v>
      </c>
      <c r="C1231" s="267"/>
      <c r="D1231" s="267"/>
      <c r="E1231" s="268">
        <f t="shared" si="19"/>
        <v>0</v>
      </c>
    </row>
    <row r="1232" ht="15" spans="1:5">
      <c r="A1232" s="265">
        <v>2220119</v>
      </c>
      <c r="B1232" s="273" t="s">
        <v>1026</v>
      </c>
      <c r="C1232" s="267"/>
      <c r="D1232" s="267"/>
      <c r="E1232" s="268">
        <f t="shared" si="19"/>
        <v>0</v>
      </c>
    </row>
    <row r="1233" ht="15" spans="1:5">
      <c r="A1233" s="265">
        <v>2220120</v>
      </c>
      <c r="B1233" s="273" t="s">
        <v>1027</v>
      </c>
      <c r="C1233" s="267"/>
      <c r="D1233" s="267"/>
      <c r="E1233" s="268">
        <f t="shared" si="19"/>
        <v>0</v>
      </c>
    </row>
    <row r="1234" ht="15" spans="1:5">
      <c r="A1234" s="265">
        <v>2220121</v>
      </c>
      <c r="B1234" s="271" t="s">
        <v>1028</v>
      </c>
      <c r="C1234" s="267"/>
      <c r="D1234" s="267"/>
      <c r="E1234" s="268">
        <f t="shared" si="19"/>
        <v>0</v>
      </c>
    </row>
    <row r="1235" ht="15" spans="1:5">
      <c r="A1235" s="265">
        <v>2220150</v>
      </c>
      <c r="B1235" s="269" t="s">
        <v>109</v>
      </c>
      <c r="C1235" s="267">
        <v>2</v>
      </c>
      <c r="D1235" s="267">
        <v>2</v>
      </c>
      <c r="E1235" s="268">
        <f t="shared" si="19"/>
        <v>100</v>
      </c>
    </row>
    <row r="1236" ht="15" spans="1:5">
      <c r="A1236" s="265">
        <v>2220199</v>
      </c>
      <c r="B1236" s="269" t="s">
        <v>1029</v>
      </c>
      <c r="C1236" s="267">
        <v>784</v>
      </c>
      <c r="D1236" s="267">
        <v>748</v>
      </c>
      <c r="E1236" s="268">
        <f t="shared" si="19"/>
        <v>104.812834224599</v>
      </c>
    </row>
    <row r="1237" ht="15" spans="1:5">
      <c r="A1237" s="265">
        <v>22203</v>
      </c>
      <c r="B1237" s="274" t="s">
        <v>1030</v>
      </c>
      <c r="C1237" s="267">
        <v>0</v>
      </c>
      <c r="D1237" s="267">
        <v>0</v>
      </c>
      <c r="E1237" s="268">
        <f t="shared" si="19"/>
        <v>0</v>
      </c>
    </row>
    <row r="1238" ht="15" spans="1:5">
      <c r="A1238" s="265">
        <v>2220301</v>
      </c>
      <c r="B1238" s="273" t="s">
        <v>1031</v>
      </c>
      <c r="C1238" s="267"/>
      <c r="D1238" s="267"/>
      <c r="E1238" s="268">
        <f t="shared" si="19"/>
        <v>0</v>
      </c>
    </row>
    <row r="1239" ht="15" spans="1:5">
      <c r="A1239" s="265">
        <v>2220303</v>
      </c>
      <c r="B1239" s="273" t="s">
        <v>1032</v>
      </c>
      <c r="C1239" s="267"/>
      <c r="D1239" s="267"/>
      <c r="E1239" s="268">
        <f t="shared" si="19"/>
        <v>0</v>
      </c>
    </row>
    <row r="1240" ht="15" spans="1:5">
      <c r="A1240" s="265">
        <v>2220304</v>
      </c>
      <c r="B1240" s="273" t="s">
        <v>1033</v>
      </c>
      <c r="C1240" s="267"/>
      <c r="D1240" s="267"/>
      <c r="E1240" s="268">
        <f t="shared" si="19"/>
        <v>0</v>
      </c>
    </row>
    <row r="1241" ht="15" spans="1:5">
      <c r="A1241" s="265">
        <v>2220305</v>
      </c>
      <c r="B1241" s="273" t="s">
        <v>1034</v>
      </c>
      <c r="C1241" s="267"/>
      <c r="D1241" s="267"/>
      <c r="E1241" s="268">
        <f t="shared" si="19"/>
        <v>0</v>
      </c>
    </row>
    <row r="1242" ht="15" spans="1:5">
      <c r="A1242" s="265">
        <v>2220306</v>
      </c>
      <c r="B1242" s="273" t="s">
        <v>1035</v>
      </c>
      <c r="C1242" s="267"/>
      <c r="D1242" s="267"/>
      <c r="E1242" s="268">
        <f t="shared" si="19"/>
        <v>0</v>
      </c>
    </row>
    <row r="1243" ht="15" spans="1:5">
      <c r="A1243" s="265">
        <v>2220399</v>
      </c>
      <c r="B1243" s="271" t="s">
        <v>1036</v>
      </c>
      <c r="C1243" s="267"/>
      <c r="D1243" s="267"/>
      <c r="E1243" s="268">
        <f t="shared" si="19"/>
        <v>0</v>
      </c>
    </row>
    <row r="1244" ht="15" spans="1:5">
      <c r="A1244" s="265">
        <v>22204</v>
      </c>
      <c r="B1244" s="266" t="s">
        <v>1037</v>
      </c>
      <c r="C1244" s="267">
        <v>138</v>
      </c>
      <c r="D1244" s="267">
        <v>132</v>
      </c>
      <c r="E1244" s="268">
        <f t="shared" si="19"/>
        <v>104.545454545455</v>
      </c>
    </row>
    <row r="1245" ht="15" spans="1:5">
      <c r="A1245" s="265">
        <v>2220401</v>
      </c>
      <c r="B1245" s="269" t="s">
        <v>1038</v>
      </c>
      <c r="C1245" s="267">
        <v>138</v>
      </c>
      <c r="D1245" s="267">
        <v>132</v>
      </c>
      <c r="E1245" s="268">
        <f t="shared" si="19"/>
        <v>104.545454545455</v>
      </c>
    </row>
    <row r="1246" ht="15" spans="1:5">
      <c r="A1246" s="265">
        <v>2220402</v>
      </c>
      <c r="B1246" s="270" t="s">
        <v>1039</v>
      </c>
      <c r="C1246" s="267"/>
      <c r="D1246" s="267"/>
      <c r="E1246" s="268">
        <f t="shared" si="19"/>
        <v>0</v>
      </c>
    </row>
    <row r="1247" ht="15" spans="1:5">
      <c r="A1247" s="265">
        <v>2220403</v>
      </c>
      <c r="B1247" s="273" t="s">
        <v>1040</v>
      </c>
      <c r="C1247" s="267"/>
      <c r="D1247" s="267"/>
      <c r="E1247" s="268">
        <f t="shared" si="19"/>
        <v>0</v>
      </c>
    </row>
    <row r="1248" ht="15" spans="1:5">
      <c r="A1248" s="265">
        <v>2220404</v>
      </c>
      <c r="B1248" s="273" t="s">
        <v>1041</v>
      </c>
      <c r="C1248" s="267"/>
      <c r="D1248" s="267"/>
      <c r="E1248" s="268">
        <f t="shared" si="19"/>
        <v>0</v>
      </c>
    </row>
    <row r="1249" ht="15" spans="1:5">
      <c r="A1249" s="265">
        <v>2220499</v>
      </c>
      <c r="B1249" s="273" t="s">
        <v>1042</v>
      </c>
      <c r="C1249" s="267"/>
      <c r="D1249" s="267"/>
      <c r="E1249" s="268">
        <f t="shared" si="19"/>
        <v>0</v>
      </c>
    </row>
    <row r="1250" ht="15" spans="1:5">
      <c r="A1250" s="265">
        <v>22205</v>
      </c>
      <c r="B1250" s="275" t="s">
        <v>1043</v>
      </c>
      <c r="C1250" s="267">
        <v>0</v>
      </c>
      <c r="D1250" s="267">
        <v>0</v>
      </c>
      <c r="E1250" s="268">
        <f t="shared" si="19"/>
        <v>0</v>
      </c>
    </row>
    <row r="1251" ht="15" spans="1:5">
      <c r="A1251" s="265">
        <v>2220501</v>
      </c>
      <c r="B1251" s="273" t="s">
        <v>1044</v>
      </c>
      <c r="C1251" s="267"/>
      <c r="D1251" s="267"/>
      <c r="E1251" s="268">
        <f t="shared" si="19"/>
        <v>0</v>
      </c>
    </row>
    <row r="1252" ht="15" spans="1:5">
      <c r="A1252" s="265">
        <v>2220502</v>
      </c>
      <c r="B1252" s="273" t="s">
        <v>1045</v>
      </c>
      <c r="C1252" s="267"/>
      <c r="D1252" s="267"/>
      <c r="E1252" s="268">
        <f t="shared" si="19"/>
        <v>0</v>
      </c>
    </row>
    <row r="1253" ht="15" spans="1:5">
      <c r="A1253" s="265">
        <v>2220503</v>
      </c>
      <c r="B1253" s="273" t="s">
        <v>1046</v>
      </c>
      <c r="C1253" s="267"/>
      <c r="D1253" s="267"/>
      <c r="E1253" s="268">
        <f t="shared" si="19"/>
        <v>0</v>
      </c>
    </row>
    <row r="1254" ht="15" spans="1:5">
      <c r="A1254" s="265">
        <v>2220504</v>
      </c>
      <c r="B1254" s="273" t="s">
        <v>1047</v>
      </c>
      <c r="C1254" s="267"/>
      <c r="D1254" s="267"/>
      <c r="E1254" s="268">
        <f t="shared" si="19"/>
        <v>0</v>
      </c>
    </row>
    <row r="1255" ht="15" spans="1:5">
      <c r="A1255" s="265">
        <v>2220505</v>
      </c>
      <c r="B1255" s="273" t="s">
        <v>1048</v>
      </c>
      <c r="C1255" s="267"/>
      <c r="D1255" s="267"/>
      <c r="E1255" s="268">
        <f t="shared" si="19"/>
        <v>0</v>
      </c>
    </row>
    <row r="1256" ht="15" spans="1:5">
      <c r="A1256" s="265">
        <v>2220506</v>
      </c>
      <c r="B1256" s="273" t="s">
        <v>1049</v>
      </c>
      <c r="C1256" s="267"/>
      <c r="D1256" s="267"/>
      <c r="E1256" s="268">
        <f t="shared" si="19"/>
        <v>0</v>
      </c>
    </row>
    <row r="1257" ht="15" spans="1:5">
      <c r="A1257" s="265">
        <v>2220507</v>
      </c>
      <c r="B1257" s="273" t="s">
        <v>1050</v>
      </c>
      <c r="C1257" s="267"/>
      <c r="D1257" s="267"/>
      <c r="E1257" s="268">
        <f t="shared" si="19"/>
        <v>0</v>
      </c>
    </row>
    <row r="1258" ht="15" spans="1:5">
      <c r="A1258" s="265">
        <v>2220508</v>
      </c>
      <c r="B1258" s="273" t="s">
        <v>1051</v>
      </c>
      <c r="C1258" s="267"/>
      <c r="D1258" s="267"/>
      <c r="E1258" s="268">
        <f t="shared" si="19"/>
        <v>0</v>
      </c>
    </row>
    <row r="1259" ht="15" spans="1:5">
      <c r="A1259" s="265">
        <v>2220509</v>
      </c>
      <c r="B1259" s="273" t="s">
        <v>1052</v>
      </c>
      <c r="C1259" s="267"/>
      <c r="D1259" s="267"/>
      <c r="E1259" s="268">
        <f t="shared" si="19"/>
        <v>0</v>
      </c>
    </row>
    <row r="1260" ht="15" spans="1:5">
      <c r="A1260" s="265">
        <v>2220510</v>
      </c>
      <c r="B1260" s="273" t="s">
        <v>1053</v>
      </c>
      <c r="C1260" s="267"/>
      <c r="D1260" s="267"/>
      <c r="E1260" s="268">
        <f t="shared" si="19"/>
        <v>0</v>
      </c>
    </row>
    <row r="1261" ht="15" spans="1:5">
      <c r="A1261" s="265">
        <v>2220511</v>
      </c>
      <c r="B1261" s="273" t="s">
        <v>1054</v>
      </c>
      <c r="C1261" s="267"/>
      <c r="D1261" s="267"/>
      <c r="E1261" s="268">
        <f t="shared" si="19"/>
        <v>0</v>
      </c>
    </row>
    <row r="1262" ht="15" spans="1:5">
      <c r="A1262" s="265">
        <v>2220599</v>
      </c>
      <c r="B1262" s="271" t="s">
        <v>1055</v>
      </c>
      <c r="C1262" s="267"/>
      <c r="D1262" s="267"/>
      <c r="E1262" s="268">
        <f t="shared" si="19"/>
        <v>0</v>
      </c>
    </row>
    <row r="1263" ht="15" spans="1:5">
      <c r="A1263" s="265">
        <v>224</v>
      </c>
      <c r="B1263" s="266" t="s">
        <v>1056</v>
      </c>
      <c r="C1263" s="267">
        <v>2993</v>
      </c>
      <c r="D1263" s="267">
        <v>2878</v>
      </c>
      <c r="E1263" s="268">
        <f t="shared" si="19"/>
        <v>103.995830437804</v>
      </c>
    </row>
    <row r="1264" ht="15" spans="1:5">
      <c r="A1264" s="265">
        <v>22401</v>
      </c>
      <c r="B1264" s="266" t="s">
        <v>1057</v>
      </c>
      <c r="C1264" s="267">
        <v>1477</v>
      </c>
      <c r="D1264" s="267">
        <v>1427</v>
      </c>
      <c r="E1264" s="268">
        <f t="shared" si="19"/>
        <v>103.503854239664</v>
      </c>
    </row>
    <row r="1265" ht="15" spans="1:5">
      <c r="A1265" s="265">
        <v>2240101</v>
      </c>
      <c r="B1265" s="269" t="s">
        <v>100</v>
      </c>
      <c r="C1265" s="267">
        <v>919</v>
      </c>
      <c r="D1265" s="267">
        <v>891</v>
      </c>
      <c r="E1265" s="268">
        <f t="shared" si="19"/>
        <v>103.14253647587</v>
      </c>
    </row>
    <row r="1266" ht="15" spans="1:5">
      <c r="A1266" s="265">
        <v>2240102</v>
      </c>
      <c r="B1266" s="270" t="s">
        <v>101</v>
      </c>
      <c r="C1266" s="267"/>
      <c r="D1266" s="267"/>
      <c r="E1266" s="268">
        <f t="shared" si="19"/>
        <v>0</v>
      </c>
    </row>
    <row r="1267" ht="15" spans="1:5">
      <c r="A1267" s="265">
        <v>2240103</v>
      </c>
      <c r="B1267" s="271" t="s">
        <v>102</v>
      </c>
      <c r="C1267" s="267"/>
      <c r="D1267" s="267"/>
      <c r="E1267" s="268">
        <f t="shared" si="19"/>
        <v>0</v>
      </c>
    </row>
    <row r="1268" ht="15" spans="1:5">
      <c r="A1268" s="265">
        <v>2240104</v>
      </c>
      <c r="B1268" s="269" t="s">
        <v>1058</v>
      </c>
      <c r="C1268" s="267">
        <v>10</v>
      </c>
      <c r="D1268" s="267">
        <v>10</v>
      </c>
      <c r="E1268" s="268">
        <f t="shared" si="19"/>
        <v>100</v>
      </c>
    </row>
    <row r="1269" ht="15" spans="1:5">
      <c r="A1269" s="265">
        <v>2240105</v>
      </c>
      <c r="B1269" s="270" t="s">
        <v>1059</v>
      </c>
      <c r="C1269" s="267"/>
      <c r="D1269" s="267"/>
      <c r="E1269" s="268">
        <f t="shared" si="19"/>
        <v>0</v>
      </c>
    </row>
    <row r="1270" ht="15" spans="1:5">
      <c r="A1270" s="265">
        <v>2240106</v>
      </c>
      <c r="B1270" s="271" t="s">
        <v>1060</v>
      </c>
      <c r="C1270" s="267"/>
      <c r="D1270" s="267"/>
      <c r="E1270" s="268">
        <f t="shared" si="19"/>
        <v>0</v>
      </c>
    </row>
    <row r="1271" ht="15" spans="1:5">
      <c r="A1271" s="265">
        <v>2240108</v>
      </c>
      <c r="B1271" s="269" t="s">
        <v>1061</v>
      </c>
      <c r="C1271" s="267">
        <v>201</v>
      </c>
      <c r="D1271" s="267">
        <v>195</v>
      </c>
      <c r="E1271" s="268">
        <f t="shared" si="19"/>
        <v>103.076923076923</v>
      </c>
    </row>
    <row r="1272" ht="15" spans="1:5">
      <c r="A1272" s="265">
        <v>2240109</v>
      </c>
      <c r="B1272" s="270" t="s">
        <v>1062</v>
      </c>
      <c r="C1272" s="267"/>
      <c r="D1272" s="267"/>
      <c r="E1272" s="268">
        <f t="shared" si="19"/>
        <v>0</v>
      </c>
    </row>
    <row r="1273" ht="15" spans="1:5">
      <c r="A1273" s="265">
        <v>2240150</v>
      </c>
      <c r="B1273" s="271" t="s">
        <v>109</v>
      </c>
      <c r="C1273" s="267"/>
      <c r="D1273" s="267"/>
      <c r="E1273" s="268">
        <f t="shared" si="19"/>
        <v>0</v>
      </c>
    </row>
    <row r="1274" ht="15" spans="1:5">
      <c r="A1274" s="265">
        <v>2240199</v>
      </c>
      <c r="B1274" s="269" t="s">
        <v>1063</v>
      </c>
      <c r="C1274" s="267">
        <v>347</v>
      </c>
      <c r="D1274" s="267">
        <v>331</v>
      </c>
      <c r="E1274" s="268">
        <f t="shared" si="19"/>
        <v>104.833836858006</v>
      </c>
    </row>
    <row r="1275" ht="15" spans="1:5">
      <c r="A1275" s="265">
        <v>22402</v>
      </c>
      <c r="B1275" s="266" t="s">
        <v>1064</v>
      </c>
      <c r="C1275" s="267">
        <v>727</v>
      </c>
      <c r="D1275" s="267">
        <v>700</v>
      </c>
      <c r="E1275" s="268">
        <f t="shared" si="19"/>
        <v>103.857142857143</v>
      </c>
    </row>
    <row r="1276" ht="15" spans="1:5">
      <c r="A1276" s="265">
        <v>2240201</v>
      </c>
      <c r="B1276" s="270" t="s">
        <v>100</v>
      </c>
      <c r="C1276" s="267"/>
      <c r="D1276" s="267"/>
      <c r="E1276" s="268">
        <f t="shared" si="19"/>
        <v>0</v>
      </c>
    </row>
    <row r="1277" ht="15" spans="1:5">
      <c r="A1277" s="265">
        <v>2240202</v>
      </c>
      <c r="B1277" s="273" t="s">
        <v>101</v>
      </c>
      <c r="C1277" s="267"/>
      <c r="D1277" s="267"/>
      <c r="E1277" s="268">
        <f t="shared" si="19"/>
        <v>0</v>
      </c>
    </row>
    <row r="1278" ht="15" spans="1:5">
      <c r="A1278" s="265">
        <v>2240203</v>
      </c>
      <c r="B1278" s="271" t="s">
        <v>102</v>
      </c>
      <c r="C1278" s="267"/>
      <c r="D1278" s="267"/>
      <c r="E1278" s="268">
        <f t="shared" si="19"/>
        <v>0</v>
      </c>
    </row>
    <row r="1279" ht="15" spans="1:5">
      <c r="A1279" s="265">
        <v>2240204</v>
      </c>
      <c r="B1279" s="269" t="s">
        <v>1065</v>
      </c>
      <c r="C1279" s="267">
        <v>168</v>
      </c>
      <c r="D1279" s="267">
        <v>163</v>
      </c>
      <c r="E1279" s="268">
        <f t="shared" si="19"/>
        <v>103.067484662577</v>
      </c>
    </row>
    <row r="1280" ht="15" spans="1:5">
      <c r="A1280" s="265">
        <v>2240250</v>
      </c>
      <c r="B1280" s="272" t="s">
        <v>109</v>
      </c>
      <c r="C1280" s="267"/>
      <c r="D1280" s="267"/>
      <c r="E1280" s="268">
        <f t="shared" si="19"/>
        <v>0</v>
      </c>
    </row>
    <row r="1281" ht="15" spans="1:5">
      <c r="A1281" s="265">
        <v>2240299</v>
      </c>
      <c r="B1281" s="269" t="s">
        <v>1066</v>
      </c>
      <c r="C1281" s="267">
        <v>559</v>
      </c>
      <c r="D1281" s="267">
        <v>537</v>
      </c>
      <c r="E1281" s="268">
        <f t="shared" si="19"/>
        <v>104.096834264432</v>
      </c>
    </row>
    <row r="1282" ht="15" spans="1:5">
      <c r="A1282" s="265">
        <v>22404</v>
      </c>
      <c r="B1282" s="274" t="s">
        <v>1067</v>
      </c>
      <c r="C1282" s="267">
        <v>0</v>
      </c>
      <c r="D1282" s="267">
        <v>0</v>
      </c>
      <c r="E1282" s="268">
        <f t="shared" si="19"/>
        <v>0</v>
      </c>
    </row>
    <row r="1283" ht="15" spans="1:5">
      <c r="A1283" s="265">
        <v>2240401</v>
      </c>
      <c r="B1283" s="273" t="s">
        <v>100</v>
      </c>
      <c r="C1283" s="267"/>
      <c r="D1283" s="267"/>
      <c r="E1283" s="268">
        <f t="shared" si="19"/>
        <v>0</v>
      </c>
    </row>
    <row r="1284" ht="15" spans="1:5">
      <c r="A1284" s="265">
        <v>2240402</v>
      </c>
      <c r="B1284" s="273" t="s">
        <v>101</v>
      </c>
      <c r="C1284" s="267"/>
      <c r="D1284" s="267"/>
      <c r="E1284" s="268">
        <f t="shared" si="19"/>
        <v>0</v>
      </c>
    </row>
    <row r="1285" ht="15" spans="1:5">
      <c r="A1285" s="265">
        <v>2240403</v>
      </c>
      <c r="B1285" s="273" t="s">
        <v>102</v>
      </c>
      <c r="C1285" s="267"/>
      <c r="D1285" s="267"/>
      <c r="E1285" s="268">
        <f t="shared" ref="E1285:E1335" si="20">IF(C1285=0,IF(D1285=0,0,-100),IF(D1285=0,100,C1285/D1285*100))</f>
        <v>0</v>
      </c>
    </row>
    <row r="1286" ht="15" spans="1:5">
      <c r="A1286" s="265">
        <v>2240404</v>
      </c>
      <c r="B1286" s="273" t="s">
        <v>1068</v>
      </c>
      <c r="C1286" s="267"/>
      <c r="D1286" s="267"/>
      <c r="E1286" s="268">
        <f t="shared" si="20"/>
        <v>0</v>
      </c>
    </row>
    <row r="1287" ht="15" spans="1:5">
      <c r="A1287" s="265">
        <v>2240405</v>
      </c>
      <c r="B1287" s="273" t="s">
        <v>1069</v>
      </c>
      <c r="C1287" s="267"/>
      <c r="D1287" s="267"/>
      <c r="E1287" s="268">
        <f t="shared" si="20"/>
        <v>0</v>
      </c>
    </row>
    <row r="1288" ht="15" spans="1:5">
      <c r="A1288" s="265">
        <v>2240450</v>
      </c>
      <c r="B1288" s="273" t="s">
        <v>109</v>
      </c>
      <c r="C1288" s="267"/>
      <c r="D1288" s="267"/>
      <c r="E1288" s="268">
        <f t="shared" si="20"/>
        <v>0</v>
      </c>
    </row>
    <row r="1289" ht="15" spans="1:5">
      <c r="A1289" s="265">
        <v>2240499</v>
      </c>
      <c r="B1289" s="273" t="s">
        <v>1070</v>
      </c>
      <c r="C1289" s="267"/>
      <c r="D1289" s="267"/>
      <c r="E1289" s="268">
        <f t="shared" si="20"/>
        <v>0</v>
      </c>
    </row>
    <row r="1290" ht="15" spans="1:5">
      <c r="A1290" s="265">
        <v>22405</v>
      </c>
      <c r="B1290" s="275" t="s">
        <v>1071</v>
      </c>
      <c r="C1290" s="267">
        <v>0</v>
      </c>
      <c r="D1290" s="267">
        <v>0</v>
      </c>
      <c r="E1290" s="268">
        <f t="shared" si="20"/>
        <v>0</v>
      </c>
    </row>
    <row r="1291" ht="15" spans="1:5">
      <c r="A1291" s="265">
        <v>2240501</v>
      </c>
      <c r="B1291" s="273" t="s">
        <v>100</v>
      </c>
      <c r="C1291" s="267"/>
      <c r="D1291" s="267"/>
      <c r="E1291" s="268">
        <f t="shared" si="20"/>
        <v>0</v>
      </c>
    </row>
    <row r="1292" ht="15" spans="1:5">
      <c r="A1292" s="265">
        <v>2240502</v>
      </c>
      <c r="B1292" s="273" t="s">
        <v>101</v>
      </c>
      <c r="C1292" s="267"/>
      <c r="D1292" s="267"/>
      <c r="E1292" s="268">
        <f t="shared" si="20"/>
        <v>0</v>
      </c>
    </row>
    <row r="1293" ht="15" spans="1:5">
      <c r="A1293" s="265">
        <v>2240503</v>
      </c>
      <c r="B1293" s="273" t="s">
        <v>102</v>
      </c>
      <c r="C1293" s="267"/>
      <c r="D1293" s="267"/>
      <c r="E1293" s="268">
        <f t="shared" si="20"/>
        <v>0</v>
      </c>
    </row>
    <row r="1294" ht="15" spans="1:5">
      <c r="A1294" s="265">
        <v>2240504</v>
      </c>
      <c r="B1294" s="273" t="s">
        <v>1072</v>
      </c>
      <c r="C1294" s="267"/>
      <c r="D1294" s="267"/>
      <c r="E1294" s="268">
        <f t="shared" si="20"/>
        <v>0</v>
      </c>
    </row>
    <row r="1295" ht="15" spans="1:5">
      <c r="A1295" s="265">
        <v>2240505</v>
      </c>
      <c r="B1295" s="273" t="s">
        <v>1073</v>
      </c>
      <c r="C1295" s="267"/>
      <c r="D1295" s="267"/>
      <c r="E1295" s="268">
        <f t="shared" si="20"/>
        <v>0</v>
      </c>
    </row>
    <row r="1296" ht="15" spans="1:5">
      <c r="A1296" s="265">
        <v>2240506</v>
      </c>
      <c r="B1296" s="273" t="s">
        <v>1074</v>
      </c>
      <c r="C1296" s="267"/>
      <c r="D1296" s="267"/>
      <c r="E1296" s="268">
        <f t="shared" si="20"/>
        <v>0</v>
      </c>
    </row>
    <row r="1297" ht="15" spans="1:5">
      <c r="A1297" s="265">
        <v>2240507</v>
      </c>
      <c r="B1297" s="273" t="s">
        <v>1075</v>
      </c>
      <c r="C1297" s="267"/>
      <c r="D1297" s="267"/>
      <c r="E1297" s="268">
        <f t="shared" si="20"/>
        <v>0</v>
      </c>
    </row>
    <row r="1298" ht="15" spans="1:5">
      <c r="A1298" s="265">
        <v>2240508</v>
      </c>
      <c r="B1298" s="273" t="s">
        <v>1076</v>
      </c>
      <c r="C1298" s="267"/>
      <c r="D1298" s="267"/>
      <c r="E1298" s="268">
        <f t="shared" si="20"/>
        <v>0</v>
      </c>
    </row>
    <row r="1299" ht="15" spans="1:5">
      <c r="A1299" s="265">
        <v>2240509</v>
      </c>
      <c r="B1299" s="273" t="s">
        <v>1077</v>
      </c>
      <c r="C1299" s="267"/>
      <c r="D1299" s="267"/>
      <c r="E1299" s="268">
        <f t="shared" si="20"/>
        <v>0</v>
      </c>
    </row>
    <row r="1300" ht="15" spans="1:5">
      <c r="A1300" s="265">
        <v>2240510</v>
      </c>
      <c r="B1300" s="273" t="s">
        <v>1078</v>
      </c>
      <c r="C1300" s="267"/>
      <c r="D1300" s="267"/>
      <c r="E1300" s="268">
        <f t="shared" si="20"/>
        <v>0</v>
      </c>
    </row>
    <row r="1301" ht="15" spans="1:5">
      <c r="A1301" s="265">
        <v>2240550</v>
      </c>
      <c r="B1301" s="273" t="s">
        <v>1079</v>
      </c>
      <c r="C1301" s="267"/>
      <c r="D1301" s="267"/>
      <c r="E1301" s="268">
        <f t="shared" si="20"/>
        <v>0</v>
      </c>
    </row>
    <row r="1302" ht="15" spans="1:5">
      <c r="A1302" s="265">
        <v>2240599</v>
      </c>
      <c r="B1302" s="271" t="s">
        <v>1080</v>
      </c>
      <c r="C1302" s="267"/>
      <c r="D1302" s="267"/>
      <c r="E1302" s="268">
        <f t="shared" si="20"/>
        <v>0</v>
      </c>
    </row>
    <row r="1303" ht="15" spans="1:5">
      <c r="A1303" s="265">
        <v>22406</v>
      </c>
      <c r="B1303" s="266" t="s">
        <v>1081</v>
      </c>
      <c r="C1303" s="267">
        <v>266</v>
      </c>
      <c r="D1303" s="267">
        <v>250</v>
      </c>
      <c r="E1303" s="268">
        <f t="shared" si="20"/>
        <v>106.4</v>
      </c>
    </row>
    <row r="1304" ht="15" spans="1:5">
      <c r="A1304" s="265">
        <v>2240601</v>
      </c>
      <c r="B1304" s="269" t="s">
        <v>1082</v>
      </c>
      <c r="C1304" s="267">
        <v>266</v>
      </c>
      <c r="D1304" s="267">
        <v>250</v>
      </c>
      <c r="E1304" s="268">
        <f t="shared" si="20"/>
        <v>106.4</v>
      </c>
    </row>
    <row r="1305" ht="15" spans="1:5">
      <c r="A1305" s="265">
        <v>2240602</v>
      </c>
      <c r="B1305" s="270" t="s">
        <v>1083</v>
      </c>
      <c r="C1305" s="267"/>
      <c r="D1305" s="267"/>
      <c r="E1305" s="268">
        <f t="shared" si="20"/>
        <v>0</v>
      </c>
    </row>
    <row r="1306" ht="15" spans="1:5">
      <c r="A1306" s="265">
        <v>2240699</v>
      </c>
      <c r="B1306" s="271" t="s">
        <v>1084</v>
      </c>
      <c r="C1306" s="267"/>
      <c r="D1306" s="267"/>
      <c r="E1306" s="268">
        <f t="shared" si="20"/>
        <v>0</v>
      </c>
    </row>
    <row r="1307" ht="15" spans="1:5">
      <c r="A1307" s="265">
        <v>22407</v>
      </c>
      <c r="B1307" s="266" t="s">
        <v>1085</v>
      </c>
      <c r="C1307" s="267">
        <v>407</v>
      </c>
      <c r="D1307" s="267">
        <v>391</v>
      </c>
      <c r="E1307" s="268">
        <f t="shared" si="20"/>
        <v>104.092071611253</v>
      </c>
    </row>
    <row r="1308" ht="15" spans="1:5">
      <c r="A1308" s="265">
        <v>2240703</v>
      </c>
      <c r="B1308" s="269" t="s">
        <v>1086</v>
      </c>
      <c r="C1308" s="267">
        <v>376</v>
      </c>
      <c r="D1308" s="267">
        <v>361</v>
      </c>
      <c r="E1308" s="268">
        <f t="shared" si="20"/>
        <v>104.15512465374</v>
      </c>
    </row>
    <row r="1309" ht="15" spans="1:5">
      <c r="A1309" s="265">
        <v>2240704</v>
      </c>
      <c r="B1309" s="269" t="s">
        <v>1087</v>
      </c>
      <c r="C1309" s="267">
        <v>17</v>
      </c>
      <c r="D1309" s="267">
        <v>16</v>
      </c>
      <c r="E1309" s="268">
        <f t="shared" si="20"/>
        <v>106.25</v>
      </c>
    </row>
    <row r="1310" ht="15" spans="1:5">
      <c r="A1310" s="265">
        <v>2240799</v>
      </c>
      <c r="B1310" s="269" t="s">
        <v>1088</v>
      </c>
      <c r="C1310" s="267">
        <v>14</v>
      </c>
      <c r="D1310" s="267">
        <v>14</v>
      </c>
      <c r="E1310" s="268">
        <f t="shared" si="20"/>
        <v>100</v>
      </c>
    </row>
    <row r="1311" ht="15" spans="1:5">
      <c r="A1311" s="265">
        <v>22499</v>
      </c>
      <c r="B1311" s="266" t="s">
        <v>1089</v>
      </c>
      <c r="C1311" s="267">
        <v>116</v>
      </c>
      <c r="D1311" s="267">
        <v>110</v>
      </c>
      <c r="E1311" s="268">
        <f t="shared" si="20"/>
        <v>105.454545454545</v>
      </c>
    </row>
    <row r="1312" ht="15" spans="1:5">
      <c r="A1312" s="265">
        <v>2249999</v>
      </c>
      <c r="B1312" s="269" t="s">
        <v>1090</v>
      </c>
      <c r="C1312" s="267">
        <v>116</v>
      </c>
      <c r="D1312" s="267">
        <v>110</v>
      </c>
      <c r="E1312" s="268">
        <f t="shared" si="20"/>
        <v>105.454545454545</v>
      </c>
    </row>
    <row r="1313" ht="15" spans="1:5">
      <c r="A1313" s="265">
        <v>227</v>
      </c>
      <c r="B1313" s="266" t="s">
        <v>1091</v>
      </c>
      <c r="C1313" s="267">
        <v>5300</v>
      </c>
      <c r="D1313" s="267"/>
      <c r="E1313" s="268">
        <f t="shared" si="20"/>
        <v>100</v>
      </c>
    </row>
    <row r="1314" ht="15" spans="1:5">
      <c r="A1314" s="265">
        <v>229</v>
      </c>
      <c r="B1314" s="274" t="s">
        <v>1092</v>
      </c>
      <c r="C1314" s="267">
        <v>0</v>
      </c>
      <c r="D1314" s="267">
        <v>0</v>
      </c>
      <c r="E1314" s="268">
        <f t="shared" si="20"/>
        <v>0</v>
      </c>
    </row>
    <row r="1315" ht="15" spans="1:5">
      <c r="A1315" s="265">
        <v>22999</v>
      </c>
      <c r="B1315" s="275" t="s">
        <v>957</v>
      </c>
      <c r="C1315" s="267">
        <v>0</v>
      </c>
      <c r="D1315" s="267">
        <v>0</v>
      </c>
      <c r="E1315" s="268">
        <f t="shared" si="20"/>
        <v>0</v>
      </c>
    </row>
    <row r="1316" ht="15" spans="1:5">
      <c r="A1316" s="265">
        <v>2299999</v>
      </c>
      <c r="B1316" s="271" t="s">
        <v>259</v>
      </c>
      <c r="C1316" s="267"/>
      <c r="D1316" s="267">
        <v>0</v>
      </c>
      <c r="E1316" s="268">
        <f t="shared" si="20"/>
        <v>0</v>
      </c>
    </row>
    <row r="1317" ht="15" spans="1:5">
      <c r="A1317" s="265">
        <v>232</v>
      </c>
      <c r="B1317" s="266" t="s">
        <v>1093</v>
      </c>
      <c r="C1317" s="267">
        <v>9000</v>
      </c>
      <c r="D1317" s="267">
        <v>9451</v>
      </c>
      <c r="E1317" s="268">
        <f t="shared" si="20"/>
        <v>95.2280181991324</v>
      </c>
    </row>
    <row r="1318" ht="15" spans="1:5">
      <c r="A1318" s="265">
        <v>23201</v>
      </c>
      <c r="B1318" s="274" t="s">
        <v>1094</v>
      </c>
      <c r="C1318" s="267">
        <v>0</v>
      </c>
      <c r="D1318" s="267">
        <v>0</v>
      </c>
      <c r="E1318" s="268">
        <f t="shared" si="20"/>
        <v>0</v>
      </c>
    </row>
    <row r="1319" ht="15" spans="1:5">
      <c r="A1319" s="265">
        <v>2320101</v>
      </c>
      <c r="B1319" s="281" t="s">
        <v>1095</v>
      </c>
      <c r="C1319" s="267"/>
      <c r="D1319" s="267"/>
      <c r="E1319" s="268">
        <f t="shared" si="20"/>
        <v>0</v>
      </c>
    </row>
    <row r="1320" ht="15" spans="1:5">
      <c r="A1320" s="265">
        <v>23202</v>
      </c>
      <c r="B1320" s="275" t="s">
        <v>1096</v>
      </c>
      <c r="C1320" s="267">
        <v>0</v>
      </c>
      <c r="D1320" s="267">
        <v>0</v>
      </c>
      <c r="E1320" s="268">
        <f t="shared" si="20"/>
        <v>0</v>
      </c>
    </row>
    <row r="1321" ht="15" spans="1:5">
      <c r="A1321" s="265">
        <v>2320201</v>
      </c>
      <c r="B1321" s="281" t="s">
        <v>1097</v>
      </c>
      <c r="C1321" s="267"/>
      <c r="D1321" s="267"/>
      <c r="E1321" s="268">
        <f t="shared" si="20"/>
        <v>0</v>
      </c>
    </row>
    <row r="1322" ht="15" spans="1:5">
      <c r="A1322" s="265">
        <v>2320202</v>
      </c>
      <c r="B1322" s="281" t="s">
        <v>1098</v>
      </c>
      <c r="C1322" s="267"/>
      <c r="D1322" s="267"/>
      <c r="E1322" s="268">
        <f t="shared" si="20"/>
        <v>0</v>
      </c>
    </row>
    <row r="1323" ht="15" spans="1:5">
      <c r="A1323" s="265">
        <v>2320203</v>
      </c>
      <c r="B1323" s="281" t="s">
        <v>1099</v>
      </c>
      <c r="C1323" s="267"/>
      <c r="D1323" s="267"/>
      <c r="E1323" s="268">
        <f t="shared" si="20"/>
        <v>0</v>
      </c>
    </row>
    <row r="1324" ht="15" spans="1:5">
      <c r="A1324" s="265">
        <v>2320299</v>
      </c>
      <c r="B1324" s="281" t="s">
        <v>1100</v>
      </c>
      <c r="C1324" s="267"/>
      <c r="D1324" s="267"/>
      <c r="E1324" s="268">
        <f t="shared" si="20"/>
        <v>0</v>
      </c>
    </row>
    <row r="1325" ht="15" spans="1:5">
      <c r="A1325" s="265">
        <v>23203</v>
      </c>
      <c r="B1325" s="266" t="s">
        <v>1101</v>
      </c>
      <c r="C1325" s="267">
        <v>9000</v>
      </c>
      <c r="D1325" s="267">
        <v>9451</v>
      </c>
      <c r="E1325" s="268">
        <f t="shared" si="20"/>
        <v>95.2280181991324</v>
      </c>
    </row>
    <row r="1326" ht="15" spans="1:5">
      <c r="A1326" s="265">
        <v>2320301</v>
      </c>
      <c r="B1326" s="281" t="s">
        <v>1102</v>
      </c>
      <c r="C1326" s="267">
        <v>9000</v>
      </c>
      <c r="D1326" s="267">
        <v>9451</v>
      </c>
      <c r="E1326" s="268">
        <f t="shared" si="20"/>
        <v>95.2280181991324</v>
      </c>
    </row>
    <row r="1327" ht="15" spans="1:5">
      <c r="A1327" s="265">
        <v>2320302</v>
      </c>
      <c r="B1327" s="281" t="s">
        <v>1103</v>
      </c>
      <c r="C1327" s="267"/>
      <c r="D1327" s="267"/>
      <c r="E1327" s="268">
        <f t="shared" si="20"/>
        <v>0</v>
      </c>
    </row>
    <row r="1328" ht="15" spans="1:5">
      <c r="A1328" s="265">
        <v>2320303</v>
      </c>
      <c r="B1328" s="281" t="s">
        <v>1104</v>
      </c>
      <c r="C1328" s="267"/>
      <c r="D1328" s="267"/>
      <c r="E1328" s="268">
        <f t="shared" si="20"/>
        <v>0</v>
      </c>
    </row>
    <row r="1329" ht="15" spans="1:5">
      <c r="A1329" s="265">
        <v>2320399</v>
      </c>
      <c r="B1329" s="281" t="s">
        <v>1105</v>
      </c>
      <c r="C1329" s="267"/>
      <c r="D1329" s="267"/>
      <c r="E1329" s="268">
        <f t="shared" si="20"/>
        <v>0</v>
      </c>
    </row>
    <row r="1330" ht="15" spans="1:5">
      <c r="A1330" s="265">
        <v>233</v>
      </c>
      <c r="B1330" s="275" t="s">
        <v>1106</v>
      </c>
      <c r="C1330" s="267">
        <v>0</v>
      </c>
      <c r="D1330" s="267">
        <v>0</v>
      </c>
      <c r="E1330" s="268">
        <f t="shared" si="20"/>
        <v>0</v>
      </c>
    </row>
    <row r="1331" ht="15" spans="1:5">
      <c r="A1331" s="265">
        <v>23301</v>
      </c>
      <c r="B1331" s="275" t="s">
        <v>1107</v>
      </c>
      <c r="C1331" s="267">
        <v>0</v>
      </c>
      <c r="D1331" s="267">
        <v>0</v>
      </c>
      <c r="E1331" s="268">
        <f t="shared" si="20"/>
        <v>0</v>
      </c>
    </row>
    <row r="1332" ht="15" spans="1:5">
      <c r="A1332" s="265">
        <v>2330101</v>
      </c>
      <c r="B1332" s="281" t="s">
        <v>1108</v>
      </c>
      <c r="C1332" s="267"/>
      <c r="D1332" s="267"/>
      <c r="E1332" s="268">
        <f t="shared" si="20"/>
        <v>0</v>
      </c>
    </row>
    <row r="1333" ht="15" spans="1:5">
      <c r="A1333" s="265">
        <v>23302</v>
      </c>
      <c r="B1333" s="275" t="s">
        <v>1109</v>
      </c>
      <c r="C1333" s="267">
        <v>0</v>
      </c>
      <c r="D1333" s="267">
        <v>0</v>
      </c>
      <c r="E1333" s="268">
        <f t="shared" si="20"/>
        <v>0</v>
      </c>
    </row>
    <row r="1334" ht="15" spans="1:5">
      <c r="A1334" s="265">
        <v>2330201</v>
      </c>
      <c r="B1334" s="281" t="s">
        <v>1110</v>
      </c>
      <c r="C1334" s="267"/>
      <c r="D1334" s="267"/>
      <c r="E1334" s="268">
        <f t="shared" si="20"/>
        <v>0</v>
      </c>
    </row>
    <row r="1335" ht="15" spans="1:5">
      <c r="A1335" s="265">
        <v>23303</v>
      </c>
      <c r="B1335" s="275" t="s">
        <v>1111</v>
      </c>
      <c r="C1335" s="267">
        <v>0</v>
      </c>
      <c r="D1335" s="267">
        <v>0</v>
      </c>
      <c r="E1335" s="268">
        <f t="shared" si="20"/>
        <v>0</v>
      </c>
    </row>
    <row r="1336" spans="1:5">
      <c r="A1336" s="265">
        <v>2330301</v>
      </c>
      <c r="B1336" s="281" t="s">
        <v>1112</v>
      </c>
      <c r="C1336" s="267"/>
      <c r="D1336" s="267"/>
      <c r="E1336" s="282"/>
    </row>
  </sheetData>
  <autoFilter ref="A4:D1335">
    <extLst/>
  </autoFilter>
  <mergeCells count="1">
    <mergeCell ref="A2:D2"/>
  </mergeCells>
  <dataValidations count="1">
    <dataValidation type="decimal" operator="between" allowBlank="1" showInputMessage="1" showErrorMessage="1" sqref="C5:E1335">
      <formula1>-99999999999999</formula1>
      <formula2>99999999999999</formula2>
    </dataValidation>
  </dataValidations>
  <pageMargins left="0.75" right="0.75" top="1" bottom="1" header="0.5" footer="0.5"/>
  <pageSetup paperSize="9" scale="7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workbookViewId="0">
      <selection activeCell="D5" sqref="D5"/>
    </sheetView>
  </sheetViews>
  <sheetFormatPr defaultColWidth="9" defaultRowHeight="14.25" outlineLevelCol="6"/>
  <cols>
    <col min="1" max="1" width="10" customWidth="1"/>
    <col min="2" max="2" width="32.375" customWidth="1"/>
    <col min="3" max="3" width="18.625" customWidth="1"/>
    <col min="4" max="4" width="19.125" customWidth="1"/>
    <col min="5" max="5" width="29" customWidth="1"/>
  </cols>
  <sheetData>
    <row r="1" spans="1:1">
      <c r="A1" t="s">
        <v>1113</v>
      </c>
    </row>
    <row r="2" ht="22.5" customHeight="1" spans="1:5">
      <c r="A2" s="162" t="s">
        <v>1114</v>
      </c>
      <c r="B2" s="162"/>
      <c r="C2" s="162"/>
      <c r="D2" s="162"/>
      <c r="E2" s="162"/>
    </row>
    <row r="3" spans="1:5">
      <c r="A3" s="228"/>
      <c r="B3" s="229"/>
      <c r="C3" s="229"/>
      <c r="D3" s="229"/>
      <c r="E3" s="184" t="s">
        <v>47</v>
      </c>
    </row>
    <row r="4" ht="22" customHeight="1" spans="1:5">
      <c r="A4" s="230" t="s">
        <v>93</v>
      </c>
      <c r="B4" s="230" t="s">
        <v>94</v>
      </c>
      <c r="C4" s="230" t="s">
        <v>1115</v>
      </c>
      <c r="D4" s="231" t="s">
        <v>49</v>
      </c>
      <c r="E4" s="231" t="s">
        <v>1116</v>
      </c>
    </row>
    <row r="5" ht="21.95" customHeight="1" spans="1:5">
      <c r="A5" s="232" t="s">
        <v>1117</v>
      </c>
      <c r="B5" s="232"/>
      <c r="C5" s="233">
        <f>C6+C11+C26+C22</f>
        <v>388441</v>
      </c>
      <c r="D5" s="233">
        <f>D6+D11+D26+D22</f>
        <v>332174</v>
      </c>
      <c r="E5" s="234">
        <f>D5/C5</f>
        <v>0.855146598839978</v>
      </c>
    </row>
    <row r="6" ht="21.95" customHeight="1" spans="1:5">
      <c r="A6" s="235" t="s">
        <v>1118</v>
      </c>
      <c r="B6" s="236" t="s">
        <v>1119</v>
      </c>
      <c r="C6" s="233">
        <f>SUM(C7:C10)</f>
        <v>176061</v>
      </c>
      <c r="D6" s="233">
        <f>SUM(D7:D10)</f>
        <v>191941</v>
      </c>
      <c r="E6" s="237">
        <f>D6/C6</f>
        <v>1.09019601160961</v>
      </c>
    </row>
    <row r="7" ht="21.95" customHeight="1" spans="1:5">
      <c r="A7" s="238" t="s">
        <v>1120</v>
      </c>
      <c r="B7" s="239" t="s">
        <v>1121</v>
      </c>
      <c r="C7" s="240">
        <v>114580</v>
      </c>
      <c r="D7" s="240">
        <v>105081</v>
      </c>
      <c r="E7" s="237">
        <f t="shared" ref="E7:E27" si="0">D7/C7</f>
        <v>0.917097224646535</v>
      </c>
    </row>
    <row r="8" ht="21.95" customHeight="1" spans="1:5">
      <c r="A8" s="238" t="s">
        <v>1122</v>
      </c>
      <c r="B8" s="239" t="s">
        <v>1123</v>
      </c>
      <c r="C8" s="240">
        <v>25877</v>
      </c>
      <c r="D8" s="240">
        <v>30383</v>
      </c>
      <c r="E8" s="237">
        <f t="shared" si="0"/>
        <v>1.17413146809908</v>
      </c>
    </row>
    <row r="9" ht="21.95" customHeight="1" spans="1:5">
      <c r="A9" s="238" t="s">
        <v>1124</v>
      </c>
      <c r="B9" s="239" t="s">
        <v>1125</v>
      </c>
      <c r="C9" s="240">
        <v>8492</v>
      </c>
      <c r="D9" s="240">
        <v>10810</v>
      </c>
      <c r="E9" s="237">
        <f t="shared" si="0"/>
        <v>1.27296278850683</v>
      </c>
    </row>
    <row r="10" ht="21.95" customHeight="1" spans="1:5">
      <c r="A10" s="238" t="s">
        <v>1126</v>
      </c>
      <c r="B10" s="241" t="s">
        <v>1127</v>
      </c>
      <c r="C10" s="240">
        <v>27112</v>
      </c>
      <c r="D10" s="240">
        <v>45667</v>
      </c>
      <c r="E10" s="237">
        <f t="shared" si="0"/>
        <v>1.68438329890823</v>
      </c>
    </row>
    <row r="11" ht="21.95" customHeight="1" spans="1:5">
      <c r="A11" s="235" t="s">
        <v>1128</v>
      </c>
      <c r="B11" s="242" t="s">
        <v>1129</v>
      </c>
      <c r="C11" s="233">
        <f>SUM(C12:C21)</f>
        <v>56325</v>
      </c>
      <c r="D11" s="233">
        <f>SUM(D12:D21)</f>
        <v>39301</v>
      </c>
      <c r="E11" s="234">
        <f t="shared" si="0"/>
        <v>0.697754105636929</v>
      </c>
    </row>
    <row r="12" ht="21.95" customHeight="1" spans="1:5">
      <c r="A12" s="238" t="s">
        <v>1130</v>
      </c>
      <c r="B12" s="243" t="s">
        <v>1131</v>
      </c>
      <c r="C12" s="240">
        <v>15320</v>
      </c>
      <c r="D12" s="240">
        <v>8258</v>
      </c>
      <c r="E12" s="237">
        <f t="shared" si="0"/>
        <v>0.539033942558747</v>
      </c>
    </row>
    <row r="13" ht="21.95" customHeight="1" spans="1:5">
      <c r="A13" s="238" t="s">
        <v>1132</v>
      </c>
      <c r="B13" s="243" t="s">
        <v>1133</v>
      </c>
      <c r="C13" s="240">
        <v>2705</v>
      </c>
      <c r="D13" s="240">
        <v>230</v>
      </c>
      <c r="E13" s="237">
        <f t="shared" si="0"/>
        <v>0.0850277264325323</v>
      </c>
    </row>
    <row r="14" ht="21.95" customHeight="1" spans="1:5">
      <c r="A14" s="238" t="s">
        <v>1134</v>
      </c>
      <c r="B14" s="244" t="s">
        <v>1135</v>
      </c>
      <c r="C14" s="240">
        <v>1001</v>
      </c>
      <c r="D14" s="240">
        <v>323</v>
      </c>
      <c r="E14" s="237">
        <f t="shared" si="0"/>
        <v>0.322677322677323</v>
      </c>
    </row>
    <row r="15" ht="21.95" customHeight="1" spans="1:5">
      <c r="A15" s="238" t="s">
        <v>1136</v>
      </c>
      <c r="B15" s="243" t="s">
        <v>1137</v>
      </c>
      <c r="C15" s="240"/>
      <c r="D15" s="240">
        <v>1820</v>
      </c>
      <c r="E15" s="237"/>
    </row>
    <row r="16" ht="21.95" customHeight="1" spans="1:5">
      <c r="A16" s="238" t="s">
        <v>1138</v>
      </c>
      <c r="B16" s="243" t="s">
        <v>1139</v>
      </c>
      <c r="C16" s="240">
        <v>6320</v>
      </c>
      <c r="D16" s="240">
        <v>4582</v>
      </c>
      <c r="E16" s="237">
        <f t="shared" si="0"/>
        <v>0.725</v>
      </c>
    </row>
    <row r="17" ht="21.95" customHeight="1" spans="1:5">
      <c r="A17" s="238" t="s">
        <v>1140</v>
      </c>
      <c r="B17" s="243" t="s">
        <v>1141</v>
      </c>
      <c r="C17" s="240">
        <v>640</v>
      </c>
      <c r="D17" s="240">
        <v>80</v>
      </c>
      <c r="E17" s="237">
        <f t="shared" si="0"/>
        <v>0.125</v>
      </c>
    </row>
    <row r="18" ht="21.95" customHeight="1" spans="1:5">
      <c r="A18" s="238" t="s">
        <v>1142</v>
      </c>
      <c r="B18" s="243" t="s">
        <v>1143</v>
      </c>
      <c r="C18" s="240"/>
      <c r="D18" s="240"/>
      <c r="E18" s="237"/>
    </row>
    <row r="19" ht="21.95" customHeight="1" spans="1:5">
      <c r="A19" s="238" t="s">
        <v>1144</v>
      </c>
      <c r="B19" s="243" t="s">
        <v>1145</v>
      </c>
      <c r="C19" s="240">
        <v>940</v>
      </c>
      <c r="D19" s="240">
        <v>1006</v>
      </c>
      <c r="E19" s="237">
        <f t="shared" si="0"/>
        <v>1.07021276595745</v>
      </c>
    </row>
    <row r="20" ht="21.95" customHeight="1" spans="1:5">
      <c r="A20" s="238" t="s">
        <v>1146</v>
      </c>
      <c r="B20" s="243" t="s">
        <v>1147</v>
      </c>
      <c r="C20" s="240"/>
      <c r="D20" s="240">
        <v>337</v>
      </c>
      <c r="E20" s="237"/>
    </row>
    <row r="21" ht="21.95" customHeight="1" spans="1:5">
      <c r="A21" s="238" t="s">
        <v>1148</v>
      </c>
      <c r="B21" s="244" t="s">
        <v>1149</v>
      </c>
      <c r="C21" s="240">
        <v>29399</v>
      </c>
      <c r="D21" s="240">
        <v>22665</v>
      </c>
      <c r="E21" s="237">
        <f t="shared" si="0"/>
        <v>0.770944589952039</v>
      </c>
    </row>
    <row r="22" ht="21.95" customHeight="1" spans="1:5">
      <c r="A22" s="245">
        <v>505</v>
      </c>
      <c r="B22" s="242" t="s">
        <v>1150</v>
      </c>
      <c r="C22" s="233">
        <f>SUM(C23:C25)</f>
        <v>58525</v>
      </c>
      <c r="D22" s="233">
        <f>SUM(D23:D25)</f>
        <v>46638</v>
      </c>
      <c r="E22" s="237">
        <f t="shared" si="0"/>
        <v>0.796890217855617</v>
      </c>
    </row>
    <row r="23" ht="21.95" customHeight="1" spans="1:7">
      <c r="A23" s="246">
        <v>50501</v>
      </c>
      <c r="B23" s="243" t="s">
        <v>1151</v>
      </c>
      <c r="C23" s="240">
        <v>34580</v>
      </c>
      <c r="D23" s="240">
        <v>27682</v>
      </c>
      <c r="E23" s="237">
        <f t="shared" si="0"/>
        <v>0.800520532099479</v>
      </c>
      <c r="G23" s="247"/>
    </row>
    <row r="24" ht="21.95" customHeight="1" spans="1:5">
      <c r="A24" s="246">
        <v>50502</v>
      </c>
      <c r="B24" s="243" t="s">
        <v>1152</v>
      </c>
      <c r="C24" s="240">
        <v>10988</v>
      </c>
      <c r="D24" s="240">
        <v>400</v>
      </c>
      <c r="E24" s="237">
        <f t="shared" si="0"/>
        <v>0.0364033491081179</v>
      </c>
    </row>
    <row r="25" ht="21.95" customHeight="1" spans="1:5">
      <c r="A25" s="246">
        <v>50599</v>
      </c>
      <c r="B25" s="243" t="s">
        <v>1153</v>
      </c>
      <c r="C25" s="240">
        <v>12957</v>
      </c>
      <c r="D25" s="240">
        <v>18556</v>
      </c>
      <c r="E25" s="237">
        <f t="shared" si="0"/>
        <v>1.43212163309408</v>
      </c>
    </row>
    <row r="26" ht="21.95" customHeight="1" spans="1:5">
      <c r="A26" s="248" t="s">
        <v>1154</v>
      </c>
      <c r="B26" s="249" t="s">
        <v>1155</v>
      </c>
      <c r="C26" s="233">
        <f>SUM(C27:C31)</f>
        <v>97530</v>
      </c>
      <c r="D26" s="233">
        <f>SUM(D27:D31)</f>
        <v>54294</v>
      </c>
      <c r="E26" s="234">
        <f t="shared" ref="E26:E31" si="1">D26/C26</f>
        <v>0.556690249154106</v>
      </c>
    </row>
    <row r="27" ht="21.95" customHeight="1" spans="1:5">
      <c r="A27" s="250" t="s">
        <v>1156</v>
      </c>
      <c r="B27" s="251" t="s">
        <v>1157</v>
      </c>
      <c r="C27" s="240">
        <v>22980</v>
      </c>
      <c r="D27" s="240">
        <v>15982</v>
      </c>
      <c r="E27" s="237">
        <f t="shared" si="1"/>
        <v>0.695474325500435</v>
      </c>
    </row>
    <row r="28" ht="21.95" customHeight="1" spans="1:5">
      <c r="A28" s="250" t="s">
        <v>1158</v>
      </c>
      <c r="B28" s="252" t="s">
        <v>1159</v>
      </c>
      <c r="C28" s="240">
        <v>4505</v>
      </c>
      <c r="D28" s="240">
        <v>3250</v>
      </c>
      <c r="E28" s="237">
        <f t="shared" si="1"/>
        <v>0.72142064372919</v>
      </c>
    </row>
    <row r="29" ht="21.95" customHeight="1" spans="1:5">
      <c r="A29" s="250" t="s">
        <v>1160</v>
      </c>
      <c r="B29" s="251" t="s">
        <v>1161</v>
      </c>
      <c r="C29" s="240">
        <v>19988</v>
      </c>
      <c r="D29" s="240">
        <v>12310</v>
      </c>
      <c r="E29" s="237">
        <f t="shared" si="1"/>
        <v>0.615869521713028</v>
      </c>
    </row>
    <row r="30" ht="21.95" customHeight="1" spans="1:5">
      <c r="A30" s="250" t="s">
        <v>1162</v>
      </c>
      <c r="B30" s="251" t="s">
        <v>1163</v>
      </c>
      <c r="C30" s="240">
        <v>4420</v>
      </c>
      <c r="D30" s="240"/>
      <c r="E30" s="237">
        <f t="shared" si="1"/>
        <v>0</v>
      </c>
    </row>
    <row r="31" ht="21.95" customHeight="1" spans="1:5">
      <c r="A31" s="250" t="s">
        <v>1164</v>
      </c>
      <c r="B31" s="252" t="s">
        <v>1165</v>
      </c>
      <c r="C31" s="240">
        <v>45637</v>
      </c>
      <c r="D31" s="240">
        <v>22752</v>
      </c>
      <c r="E31" s="237">
        <f t="shared" si="1"/>
        <v>0.498542849004098</v>
      </c>
    </row>
  </sheetData>
  <mergeCells count="2">
    <mergeCell ref="A2:E2"/>
    <mergeCell ref="A5:B5"/>
  </mergeCells>
  <pageMargins left="0.75" right="0.75" top="1" bottom="1" header="0.5" footer="0.5"/>
  <pageSetup paperSize="9" scale="7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4"/>
  <sheetViews>
    <sheetView workbookViewId="0">
      <selection activeCell="A2" sqref="A2:D2"/>
    </sheetView>
  </sheetViews>
  <sheetFormatPr defaultColWidth="9" defaultRowHeight="14.25" outlineLevelCol="3"/>
  <cols>
    <col min="1" max="1" width="37.25" customWidth="1"/>
    <col min="2" max="2" width="17.625" customWidth="1"/>
    <col min="3" max="4" width="24.375" customWidth="1"/>
  </cols>
  <sheetData>
    <row r="1" ht="20.25" spans="1:4">
      <c r="A1" s="219" t="s">
        <v>1166</v>
      </c>
      <c r="B1" s="219"/>
      <c r="C1" s="220"/>
      <c r="D1" s="96"/>
    </row>
    <row r="2" ht="63.95" customHeight="1" spans="1:4">
      <c r="A2" s="221" t="s">
        <v>1167</v>
      </c>
      <c r="B2" s="162"/>
      <c r="C2" s="162"/>
      <c r="D2" s="162"/>
    </row>
    <row r="3" ht="21" customHeight="1" spans="1:4">
      <c r="A3" s="222"/>
      <c r="B3" s="222"/>
      <c r="C3" s="222"/>
      <c r="D3" s="223" t="s">
        <v>1168</v>
      </c>
    </row>
    <row r="4" ht="21.95" customHeight="1" spans="1:4">
      <c r="A4" s="8" t="s">
        <v>1169</v>
      </c>
      <c r="B4" s="8" t="s">
        <v>1115</v>
      </c>
      <c r="C4" s="8" t="s">
        <v>49</v>
      </c>
      <c r="D4" s="224" t="s">
        <v>1116</v>
      </c>
    </row>
    <row r="5" ht="21.95" customHeight="1" spans="1:4">
      <c r="A5" s="188" t="s">
        <v>1170</v>
      </c>
      <c r="B5" s="225"/>
      <c r="C5" s="225"/>
      <c r="D5" s="226"/>
    </row>
    <row r="6" ht="21.95" customHeight="1" spans="1:4">
      <c r="A6" s="227" t="s">
        <v>1171</v>
      </c>
      <c r="B6" s="196"/>
      <c r="C6" s="196"/>
      <c r="D6" s="226"/>
    </row>
    <row r="7" ht="21.95" customHeight="1" spans="1:4">
      <c r="A7" s="227" t="s">
        <v>1172</v>
      </c>
      <c r="B7" s="196"/>
      <c r="C7" s="196"/>
      <c r="D7" s="226"/>
    </row>
    <row r="8" ht="21.95" customHeight="1" spans="1:4">
      <c r="A8" s="227" t="s">
        <v>1173</v>
      </c>
      <c r="B8" s="196"/>
      <c r="C8" s="196"/>
      <c r="D8" s="226"/>
    </row>
    <row r="9" ht="21.95" customHeight="1" spans="1:4">
      <c r="A9" s="227" t="s">
        <v>1174</v>
      </c>
      <c r="B9" s="196"/>
      <c r="C9" s="196"/>
      <c r="D9" s="226"/>
    </row>
    <row r="10" ht="21.95" customHeight="1" spans="1:4">
      <c r="A10" s="227" t="s">
        <v>1175</v>
      </c>
      <c r="B10" s="196"/>
      <c r="C10" s="196"/>
      <c r="D10" s="226"/>
    </row>
    <row r="11" ht="21.95" customHeight="1" spans="1:4">
      <c r="A11" s="188" t="s">
        <v>1176</v>
      </c>
      <c r="B11" s="225"/>
      <c r="C11" s="225"/>
      <c r="D11" s="226"/>
    </row>
    <row r="12" ht="21.95" customHeight="1" spans="1:4">
      <c r="A12" s="227" t="s">
        <v>1177</v>
      </c>
      <c r="B12" s="196"/>
      <c r="C12" s="196"/>
      <c r="D12" s="226"/>
    </row>
    <row r="13" ht="21.95" customHeight="1" spans="1:4">
      <c r="A13" s="227" t="s">
        <v>1178</v>
      </c>
      <c r="B13" s="196"/>
      <c r="C13" s="196"/>
      <c r="D13" s="226"/>
    </row>
    <row r="14" ht="21.95" customHeight="1" spans="1:4">
      <c r="A14" s="227" t="s">
        <v>1179</v>
      </c>
      <c r="B14" s="196"/>
      <c r="C14" s="196"/>
      <c r="D14" s="226"/>
    </row>
    <row r="15" ht="21.95" customHeight="1" spans="1:4">
      <c r="A15" s="227" t="s">
        <v>1180</v>
      </c>
      <c r="B15" s="196"/>
      <c r="C15" s="196"/>
      <c r="D15" s="226"/>
    </row>
    <row r="16" ht="21.95" customHeight="1" spans="1:4">
      <c r="A16" s="227" t="s">
        <v>1181</v>
      </c>
      <c r="B16" s="196"/>
      <c r="C16" s="196"/>
      <c r="D16" s="226"/>
    </row>
    <row r="17" ht="21.95" customHeight="1" spans="1:4">
      <c r="A17" s="227" t="s">
        <v>1182</v>
      </c>
      <c r="B17" s="196"/>
      <c r="C17" s="196"/>
      <c r="D17" s="226"/>
    </row>
    <row r="18" ht="21.95" customHeight="1" spans="1:4">
      <c r="A18" s="227" t="s">
        <v>1183</v>
      </c>
      <c r="B18" s="196"/>
      <c r="C18" s="196"/>
      <c r="D18" s="226"/>
    </row>
    <row r="19" ht="21.95" customHeight="1" spans="1:4">
      <c r="A19" s="227" t="s">
        <v>1184</v>
      </c>
      <c r="B19" s="196"/>
      <c r="C19" s="196"/>
      <c r="D19" s="226"/>
    </row>
    <row r="20" ht="21.95" customHeight="1" spans="1:4">
      <c r="A20" s="227" t="s">
        <v>1185</v>
      </c>
      <c r="B20" s="196"/>
      <c r="C20" s="196"/>
      <c r="D20" s="226"/>
    </row>
    <row r="21" ht="21.95" customHeight="1" spans="1:4">
      <c r="A21" s="227" t="s">
        <v>1186</v>
      </c>
      <c r="B21" s="196"/>
      <c r="C21" s="196"/>
      <c r="D21" s="226"/>
    </row>
    <row r="22" ht="21.95" customHeight="1" spans="1:4">
      <c r="A22" s="227" t="s">
        <v>1187</v>
      </c>
      <c r="B22" s="196"/>
      <c r="C22" s="196"/>
      <c r="D22" s="226"/>
    </row>
    <row r="23" ht="21.95" customHeight="1" spans="1:4">
      <c r="A23" s="188" t="s">
        <v>1188</v>
      </c>
      <c r="B23" s="225"/>
      <c r="C23" s="225"/>
      <c r="D23" s="226"/>
    </row>
    <row r="24" ht="21.95" customHeight="1" spans="1:1">
      <c r="A24" t="s">
        <v>1189</v>
      </c>
    </row>
  </sheetData>
  <mergeCells count="1">
    <mergeCell ref="A2:D2"/>
  </mergeCells>
  <pageMargins left="0.75" right="0.75" top="1" bottom="1" header="0.5" footer="0.5"/>
  <pageSetup paperSize="9" scale="7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P33" sqref="P33"/>
    </sheetView>
  </sheetViews>
  <sheetFormatPr defaultColWidth="9" defaultRowHeight="14.25" outlineLevelRow="6"/>
  <cols>
    <col min="1" max="1" width="16.625" customWidth="1"/>
    <col min="2" max="2" width="10.375" customWidth="1"/>
    <col min="3" max="3" width="10.625" customWidth="1"/>
    <col min="4" max="6" width="11.125" customWidth="1"/>
    <col min="7" max="9" width="12.375" customWidth="1"/>
    <col min="10" max="10" width="12.25" customWidth="1"/>
  </cols>
  <sheetData>
    <row r="1" ht="20.25" spans="1:10">
      <c r="A1" s="175" t="s">
        <v>1190</v>
      </c>
      <c r="B1" s="204"/>
      <c r="C1" s="204"/>
      <c r="D1" s="204"/>
      <c r="E1" s="204"/>
      <c r="F1" s="204"/>
      <c r="G1" s="205"/>
      <c r="H1" s="205"/>
      <c r="I1" s="205"/>
      <c r="J1" s="84"/>
    </row>
    <row r="2" ht="63.95" customHeight="1" spans="1:10">
      <c r="A2" s="179" t="s">
        <v>1191</v>
      </c>
      <c r="B2" s="180"/>
      <c r="C2" s="180"/>
      <c r="D2" s="180"/>
      <c r="E2" s="180"/>
      <c r="F2" s="180"/>
      <c r="G2" s="180"/>
      <c r="H2" s="180"/>
      <c r="I2" s="180"/>
      <c r="J2" s="181"/>
    </row>
    <row r="3" ht="21" customHeight="1" spans="1:10">
      <c r="A3" s="182"/>
      <c r="B3" s="206"/>
      <c r="C3" s="206"/>
      <c r="D3" s="206"/>
      <c r="E3" s="206"/>
      <c r="F3" s="206"/>
      <c r="G3" s="206"/>
      <c r="H3" s="206"/>
      <c r="I3" s="206"/>
      <c r="J3" s="184" t="s">
        <v>1168</v>
      </c>
    </row>
    <row r="4" ht="21.95" customHeight="1" spans="1:10">
      <c r="A4" s="185" t="s">
        <v>1192</v>
      </c>
      <c r="B4" s="207" t="s">
        <v>1115</v>
      </c>
      <c r="C4" s="208"/>
      <c r="D4" s="209"/>
      <c r="E4" s="208" t="s">
        <v>49</v>
      </c>
      <c r="F4" s="208"/>
      <c r="G4" s="209"/>
      <c r="H4" s="210" t="s">
        <v>1116</v>
      </c>
      <c r="I4" s="210"/>
      <c r="J4" s="218"/>
    </row>
    <row r="5" ht="39.95" customHeight="1" spans="1:10">
      <c r="A5" s="211"/>
      <c r="B5" s="212" t="s">
        <v>1193</v>
      </c>
      <c r="C5" s="213" t="s">
        <v>81</v>
      </c>
      <c r="D5" s="213" t="s">
        <v>82</v>
      </c>
      <c r="E5" s="212" t="s">
        <v>1193</v>
      </c>
      <c r="F5" s="213" t="s">
        <v>81</v>
      </c>
      <c r="G5" s="213" t="s">
        <v>82</v>
      </c>
      <c r="H5" s="212" t="s">
        <v>1193</v>
      </c>
      <c r="I5" s="213" t="s">
        <v>81</v>
      </c>
      <c r="J5" s="213" t="s">
        <v>82</v>
      </c>
    </row>
    <row r="6" ht="33" customHeight="1" spans="1:10">
      <c r="A6" s="214" t="s">
        <v>1194</v>
      </c>
      <c r="B6" s="215">
        <v>0</v>
      </c>
      <c r="C6" s="215">
        <v>0</v>
      </c>
      <c r="D6" s="215">
        <v>0</v>
      </c>
      <c r="E6" s="215">
        <v>0</v>
      </c>
      <c r="F6" s="215">
        <v>0</v>
      </c>
      <c r="G6" s="216">
        <v>0</v>
      </c>
      <c r="H6" s="217">
        <v>0</v>
      </c>
      <c r="I6" s="217">
        <v>0</v>
      </c>
      <c r="J6" s="217">
        <v>0</v>
      </c>
    </row>
    <row r="7" ht="21.95" customHeight="1" spans="1:1">
      <c r="A7" t="s">
        <v>1195</v>
      </c>
    </row>
  </sheetData>
  <mergeCells count="4">
    <mergeCell ref="A2:J2"/>
    <mergeCell ref="B4:D4"/>
    <mergeCell ref="E4:G4"/>
    <mergeCell ref="H4:J4"/>
  </mergeCells>
  <pageMargins left="0.75" right="0.75" top="1" bottom="1" header="0.5" footer="0.5"/>
  <pageSetup paperSize="9" scale="6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workbookViewId="0">
      <selection activeCell="D43" sqref="D43"/>
    </sheetView>
  </sheetViews>
  <sheetFormatPr defaultColWidth="9" defaultRowHeight="15.75" outlineLevelCol="3"/>
  <cols>
    <col min="1" max="1" width="34.625" customWidth="1"/>
    <col min="2" max="2" width="13.625" style="174" customWidth="1"/>
    <col min="3" max="3" width="16" style="174" customWidth="1"/>
    <col min="4" max="4" width="23.75" style="174" customWidth="1"/>
    <col min="9" max="9" width="13.75"/>
  </cols>
  <sheetData>
    <row r="1" ht="20.25" spans="1:4">
      <c r="A1" s="175" t="s">
        <v>1196</v>
      </c>
      <c r="B1" s="176"/>
      <c r="C1" s="177"/>
      <c r="D1" s="178"/>
    </row>
    <row r="2" ht="20.25" spans="1:4">
      <c r="A2" s="179" t="s">
        <v>1197</v>
      </c>
      <c r="B2" s="180"/>
      <c r="C2" s="180"/>
      <c r="D2" s="181"/>
    </row>
    <row r="3" ht="22.5" spans="1:4">
      <c r="A3" s="182"/>
      <c r="B3" s="183"/>
      <c r="C3" s="183"/>
      <c r="D3" s="184" t="s">
        <v>1168</v>
      </c>
    </row>
    <row r="4" spans="1:4">
      <c r="A4" s="185" t="s">
        <v>1169</v>
      </c>
      <c r="B4" s="185" t="s">
        <v>49</v>
      </c>
      <c r="C4" s="186" t="s">
        <v>1198</v>
      </c>
      <c r="D4" s="187" t="s">
        <v>1199</v>
      </c>
    </row>
    <row r="5" ht="17.25" customHeight="1" spans="1:4">
      <c r="A5" s="188" t="s">
        <v>1170</v>
      </c>
      <c r="B5" s="189">
        <f>SUM(B6:B11)</f>
        <v>7657</v>
      </c>
      <c r="C5" s="189">
        <f>SUM(C6:C11)</f>
        <v>7657</v>
      </c>
      <c r="D5" s="190">
        <f t="shared" ref="D5:D20" si="0">B5/C5</f>
        <v>1</v>
      </c>
    </row>
    <row r="6" ht="17.25" customHeight="1" spans="1:4">
      <c r="A6" s="191" t="s">
        <v>1200</v>
      </c>
      <c r="B6" s="192">
        <v>590</v>
      </c>
      <c r="C6" s="192">
        <v>590</v>
      </c>
      <c r="D6" s="190">
        <f t="shared" si="0"/>
        <v>1</v>
      </c>
    </row>
    <row r="7" ht="17.25" customHeight="1" spans="1:4">
      <c r="A7" s="191" t="s">
        <v>1201</v>
      </c>
      <c r="B7" s="192">
        <v>1099</v>
      </c>
      <c r="C7" s="192">
        <v>1099</v>
      </c>
      <c r="D7" s="190">
        <f t="shared" si="0"/>
        <v>1</v>
      </c>
    </row>
    <row r="8" ht="17.25" customHeight="1" spans="1:4">
      <c r="A8" s="191" t="s">
        <v>1202</v>
      </c>
      <c r="B8" s="192">
        <v>1327</v>
      </c>
      <c r="C8" s="192">
        <v>1327</v>
      </c>
      <c r="D8" s="190">
        <f t="shared" si="0"/>
        <v>1</v>
      </c>
    </row>
    <row r="9" ht="17.25" customHeight="1" spans="1:4">
      <c r="A9" s="191" t="s">
        <v>1203</v>
      </c>
      <c r="B9" s="192">
        <v>2</v>
      </c>
      <c r="C9" s="192">
        <v>2</v>
      </c>
      <c r="D9" s="190">
        <f t="shared" si="0"/>
        <v>1</v>
      </c>
    </row>
    <row r="10" ht="17.25" customHeight="1" spans="1:4">
      <c r="A10" s="191" t="s">
        <v>1204</v>
      </c>
      <c r="B10" s="192">
        <v>2936</v>
      </c>
      <c r="C10" s="192">
        <v>2936</v>
      </c>
      <c r="D10" s="190">
        <f t="shared" si="0"/>
        <v>1</v>
      </c>
    </row>
    <row r="11" ht="17.25" customHeight="1" spans="1:4">
      <c r="A11" s="193" t="s">
        <v>1205</v>
      </c>
      <c r="B11" s="192">
        <v>1703</v>
      </c>
      <c r="C11" s="192">
        <v>1703</v>
      </c>
      <c r="D11" s="190">
        <f t="shared" si="0"/>
        <v>1</v>
      </c>
    </row>
    <row r="12" ht="17.25" customHeight="1" spans="1:4">
      <c r="A12" s="188" t="s">
        <v>1176</v>
      </c>
      <c r="B12" s="189">
        <f>SUM(B13:B25)</f>
        <v>296757</v>
      </c>
      <c r="C12" s="189">
        <f>SUM(C13:C25)</f>
        <v>293513</v>
      </c>
      <c r="D12" s="190">
        <f t="shared" si="0"/>
        <v>1.01105232136226</v>
      </c>
    </row>
    <row r="13" ht="17.25" customHeight="1" spans="1:4">
      <c r="A13" s="194" t="s">
        <v>1206</v>
      </c>
      <c r="B13" s="195">
        <v>745</v>
      </c>
      <c r="C13" s="195">
        <v>745</v>
      </c>
      <c r="D13" s="190">
        <f t="shared" si="0"/>
        <v>1</v>
      </c>
    </row>
    <row r="14" ht="17.25" customHeight="1" spans="1:4">
      <c r="A14" s="191" t="s">
        <v>1207</v>
      </c>
      <c r="B14" s="195">
        <v>91547</v>
      </c>
      <c r="C14" s="195">
        <v>90861</v>
      </c>
      <c r="D14" s="190">
        <f t="shared" si="0"/>
        <v>1.0075499939468</v>
      </c>
    </row>
    <row r="15" ht="17.25" customHeight="1" spans="1:4">
      <c r="A15" s="191" t="s">
        <v>1208</v>
      </c>
      <c r="B15" s="195">
        <v>240</v>
      </c>
      <c r="C15" s="195">
        <v>240</v>
      </c>
      <c r="D15" s="190">
        <f t="shared" si="0"/>
        <v>1</v>
      </c>
    </row>
    <row r="16" ht="17.25" customHeight="1" spans="1:4">
      <c r="A16" s="191" t="s">
        <v>1209</v>
      </c>
      <c r="B16" s="195">
        <v>31217</v>
      </c>
      <c r="C16" s="195">
        <v>30395</v>
      </c>
      <c r="D16" s="190">
        <f t="shared" si="0"/>
        <v>1.02704392169765</v>
      </c>
    </row>
    <row r="17" ht="17.25" customHeight="1" spans="1:4">
      <c r="A17" s="191" t="s">
        <v>1210</v>
      </c>
      <c r="B17" s="195">
        <v>3700</v>
      </c>
      <c r="C17" s="195">
        <v>3613</v>
      </c>
      <c r="D17" s="190">
        <f t="shared" si="0"/>
        <v>1.02407971215057</v>
      </c>
    </row>
    <row r="18" ht="17.25" customHeight="1" spans="1:4">
      <c r="A18" s="191" t="s">
        <v>1211</v>
      </c>
      <c r="B18" s="195">
        <v>1164</v>
      </c>
      <c r="C18" s="195">
        <v>1164</v>
      </c>
      <c r="D18" s="190">
        <f t="shared" si="0"/>
        <v>1</v>
      </c>
    </row>
    <row r="19" ht="17.25" customHeight="1" spans="1:4">
      <c r="A19" s="191" t="s">
        <v>1212</v>
      </c>
      <c r="B19" s="195">
        <v>96</v>
      </c>
      <c r="C19" s="195">
        <v>96</v>
      </c>
      <c r="D19" s="190">
        <f t="shared" si="0"/>
        <v>1</v>
      </c>
    </row>
    <row r="20" ht="17.25" customHeight="1" spans="1:4">
      <c r="A20" s="191" t="s">
        <v>1213</v>
      </c>
      <c r="B20" s="195">
        <v>4300</v>
      </c>
      <c r="C20" s="195">
        <v>4675</v>
      </c>
      <c r="D20" s="190">
        <f t="shared" si="0"/>
        <v>0.919786096256685</v>
      </c>
    </row>
    <row r="21" ht="17.25" customHeight="1" spans="1:4">
      <c r="A21" s="191" t="s">
        <v>1214</v>
      </c>
      <c r="B21" s="195">
        <v>9670</v>
      </c>
      <c r="C21" s="195">
        <v>9670</v>
      </c>
      <c r="D21" s="190">
        <f t="shared" ref="D21:D45" si="1">B21/C21</f>
        <v>1</v>
      </c>
    </row>
    <row r="22" ht="17.25" customHeight="1" spans="1:4">
      <c r="A22" s="191" t="s">
        <v>1215</v>
      </c>
      <c r="B22" s="195">
        <v>16938</v>
      </c>
      <c r="C22" s="195">
        <v>16938</v>
      </c>
      <c r="D22" s="190">
        <f t="shared" si="1"/>
        <v>1</v>
      </c>
    </row>
    <row r="23" ht="17.25" customHeight="1" spans="1:4">
      <c r="A23" s="194" t="s">
        <v>1216</v>
      </c>
      <c r="B23" s="195">
        <v>10000</v>
      </c>
      <c r="C23" s="195">
        <v>10217</v>
      </c>
      <c r="D23" s="190">
        <f t="shared" si="1"/>
        <v>0.978760888714887</v>
      </c>
    </row>
    <row r="24" ht="17.25" customHeight="1" spans="1:4">
      <c r="A24" s="191" t="s">
        <v>1217</v>
      </c>
      <c r="B24" s="195">
        <v>100</v>
      </c>
      <c r="C24" s="196">
        <v>53</v>
      </c>
      <c r="D24" s="190">
        <f t="shared" si="1"/>
        <v>1.88679245283019</v>
      </c>
    </row>
    <row r="25" ht="17.25" customHeight="1" spans="1:4">
      <c r="A25" s="191" t="s">
        <v>1218</v>
      </c>
      <c r="B25" s="195">
        <v>127040</v>
      </c>
      <c r="C25" s="196">
        <v>124846</v>
      </c>
      <c r="D25" s="190">
        <f t="shared" si="1"/>
        <v>1.01757365073771</v>
      </c>
    </row>
    <row r="26" ht="17.25" customHeight="1" spans="1:4">
      <c r="A26" s="188" t="s">
        <v>1188</v>
      </c>
      <c r="B26" s="189">
        <f>SUM(B27:B45)</f>
        <v>16000</v>
      </c>
      <c r="C26" s="189">
        <f>SUM(C27:C45)</f>
        <v>14931</v>
      </c>
      <c r="D26" s="190">
        <f t="shared" si="1"/>
        <v>1.07159600830487</v>
      </c>
    </row>
    <row r="27" ht="17.25" customHeight="1" spans="1:4">
      <c r="A27" s="197" t="s">
        <v>1219</v>
      </c>
      <c r="B27" s="198">
        <v>200</v>
      </c>
      <c r="C27" s="198">
        <v>138</v>
      </c>
      <c r="D27" s="190">
        <f t="shared" si="1"/>
        <v>1.44927536231884</v>
      </c>
    </row>
    <row r="28" ht="17.25" customHeight="1" spans="1:4">
      <c r="A28" s="197" t="s">
        <v>1220</v>
      </c>
      <c r="B28" s="198">
        <v>150</v>
      </c>
      <c r="C28" s="198">
        <v>152</v>
      </c>
      <c r="D28" s="190">
        <f t="shared" si="1"/>
        <v>0.986842105263158</v>
      </c>
    </row>
    <row r="29" ht="17.25" customHeight="1" spans="1:4">
      <c r="A29" s="197" t="s">
        <v>1221</v>
      </c>
      <c r="B29" s="198">
        <v>300</v>
      </c>
      <c r="C29" s="198">
        <v>236</v>
      </c>
      <c r="D29" s="190">
        <f t="shared" si="1"/>
        <v>1.27118644067797</v>
      </c>
    </row>
    <row r="30" ht="17.25" customHeight="1" spans="1:4">
      <c r="A30" s="197" t="s">
        <v>1222</v>
      </c>
      <c r="B30" s="198">
        <v>90</v>
      </c>
      <c r="C30" s="198">
        <v>83</v>
      </c>
      <c r="D30" s="190">
        <f t="shared" si="1"/>
        <v>1.08433734939759</v>
      </c>
    </row>
    <row r="31" ht="17.25" customHeight="1" spans="1:4">
      <c r="A31" s="197" t="s">
        <v>1223</v>
      </c>
      <c r="B31" s="198">
        <v>310</v>
      </c>
      <c r="C31" s="198">
        <v>336</v>
      </c>
      <c r="D31" s="190">
        <f t="shared" si="1"/>
        <v>0.922619047619048</v>
      </c>
    </row>
    <row r="32" ht="17.25" customHeight="1" spans="1:4">
      <c r="A32" s="197" t="s">
        <v>1224</v>
      </c>
      <c r="B32" s="199">
        <v>300</v>
      </c>
      <c r="C32" s="199">
        <v>259</v>
      </c>
      <c r="D32" s="190">
        <f t="shared" si="1"/>
        <v>1.15830115830116</v>
      </c>
    </row>
    <row r="33" ht="17.25" customHeight="1" spans="1:4">
      <c r="A33" s="197" t="s">
        <v>1225</v>
      </c>
      <c r="B33" s="198">
        <v>400</v>
      </c>
      <c r="C33" s="198">
        <v>371</v>
      </c>
      <c r="D33" s="190">
        <f t="shared" si="1"/>
        <v>1.07816711590296</v>
      </c>
    </row>
    <row r="34" ht="17.25" customHeight="1" spans="1:4">
      <c r="A34" s="197" t="s">
        <v>1226</v>
      </c>
      <c r="B34" s="198">
        <v>3090</v>
      </c>
      <c r="C34" s="198">
        <v>3669</v>
      </c>
      <c r="D34" s="190">
        <f t="shared" si="1"/>
        <v>0.842191332788226</v>
      </c>
    </row>
    <row r="35" ht="17.25" customHeight="1" spans="1:4">
      <c r="A35" s="200" t="s">
        <v>1227</v>
      </c>
      <c r="B35" s="198">
        <v>210</v>
      </c>
      <c r="C35" s="198">
        <v>8</v>
      </c>
      <c r="D35" s="190">
        <f t="shared" si="1"/>
        <v>26.25</v>
      </c>
    </row>
    <row r="36" ht="17.25" customHeight="1" spans="1:4">
      <c r="A36" s="197" t="s">
        <v>1228</v>
      </c>
      <c r="B36" s="198">
        <v>6200</v>
      </c>
      <c r="C36" s="198">
        <v>6175</v>
      </c>
      <c r="D36" s="190">
        <f t="shared" si="1"/>
        <v>1.00404858299595</v>
      </c>
    </row>
    <row r="37" ht="17.25" customHeight="1" spans="1:4">
      <c r="A37" s="197" t="s">
        <v>1229</v>
      </c>
      <c r="B37" s="198">
        <v>1320</v>
      </c>
      <c r="C37" s="198">
        <v>1258</v>
      </c>
      <c r="D37" s="190">
        <f t="shared" si="1"/>
        <v>1.04928457869634</v>
      </c>
    </row>
    <row r="38" ht="17.25" customHeight="1" spans="1:4">
      <c r="A38" s="200" t="s">
        <v>1230</v>
      </c>
      <c r="B38" s="198">
        <v>850</v>
      </c>
      <c r="C38" s="198">
        <v>842</v>
      </c>
      <c r="D38" s="190">
        <f t="shared" si="1"/>
        <v>1.00950118764846</v>
      </c>
    </row>
    <row r="39" ht="17.25" customHeight="1" spans="1:4">
      <c r="A39" s="197" t="s">
        <v>1231</v>
      </c>
      <c r="B39" s="198">
        <v>30</v>
      </c>
      <c r="C39" s="198">
        <v>20</v>
      </c>
      <c r="D39" s="190">
        <f t="shared" si="1"/>
        <v>1.5</v>
      </c>
    </row>
    <row r="40" ht="17.25" customHeight="1" spans="1:4">
      <c r="A40" s="197" t="s">
        <v>1232</v>
      </c>
      <c r="B40" s="198">
        <v>20</v>
      </c>
      <c r="C40" s="198">
        <v>16</v>
      </c>
      <c r="D40" s="190">
        <f t="shared" si="1"/>
        <v>1.25</v>
      </c>
    </row>
    <row r="41" ht="17.25" customHeight="1" spans="1:4">
      <c r="A41" s="197" t="s">
        <v>1233</v>
      </c>
      <c r="B41" s="198">
        <v>400</v>
      </c>
      <c r="C41" s="198">
        <v>366</v>
      </c>
      <c r="D41" s="190">
        <f t="shared" si="1"/>
        <v>1.09289617486339</v>
      </c>
    </row>
    <row r="42" ht="17.25" customHeight="1" spans="1:4">
      <c r="A42" s="197" t="s">
        <v>1234</v>
      </c>
      <c r="B42" s="198">
        <v>1100</v>
      </c>
      <c r="C42" s="198">
        <v>1040</v>
      </c>
      <c r="D42" s="190">
        <f t="shared" si="1"/>
        <v>1.05769230769231</v>
      </c>
    </row>
    <row r="43" ht="17.25" customHeight="1" spans="1:4">
      <c r="A43" s="197" t="s">
        <v>1235</v>
      </c>
      <c r="B43" s="198">
        <v>30</v>
      </c>
      <c r="C43" s="198"/>
      <c r="D43" s="190"/>
    </row>
    <row r="44" ht="17.25" customHeight="1" spans="1:4">
      <c r="A44" s="197" t="s">
        <v>1236</v>
      </c>
      <c r="B44" s="201">
        <v>1000</v>
      </c>
      <c r="C44" s="201">
        <v>-38</v>
      </c>
      <c r="D44" s="190">
        <f t="shared" si="1"/>
        <v>-26.3157894736842</v>
      </c>
    </row>
    <row r="45" spans="1:4">
      <c r="A45" s="202" t="s">
        <v>1237</v>
      </c>
      <c r="B45" s="203"/>
      <c r="C45" s="203"/>
      <c r="D45" s="190"/>
    </row>
  </sheetData>
  <mergeCells count="1">
    <mergeCell ref="A2:D2"/>
  </mergeCells>
  <pageMargins left="0.51" right="0.33"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topLeftCell="A9" workbookViewId="0">
      <selection activeCell="C36" sqref="C36"/>
    </sheetView>
  </sheetViews>
  <sheetFormatPr defaultColWidth="9" defaultRowHeight="14.25" outlineLevelCol="4"/>
  <cols>
    <col min="1" max="1" width="40.75" customWidth="1"/>
    <col min="2" max="3" width="21.625" style="102" customWidth="1"/>
    <col min="4" max="4" width="23.875" customWidth="1"/>
  </cols>
  <sheetData>
    <row r="1" spans="1:4">
      <c r="A1" s="82" t="s">
        <v>1238</v>
      </c>
      <c r="B1" s="160"/>
      <c r="C1" s="160"/>
      <c r="D1" s="84"/>
    </row>
    <row r="2" ht="20.25" spans="1:5">
      <c r="A2" s="161" t="s">
        <v>1239</v>
      </c>
      <c r="B2" s="162"/>
      <c r="C2" s="162"/>
      <c r="D2" s="163"/>
      <c r="E2" s="139"/>
    </row>
    <row r="3" ht="15" spans="1:5">
      <c r="A3" s="111"/>
      <c r="B3" s="112"/>
      <c r="C3" s="112"/>
      <c r="D3" s="114" t="s">
        <v>47</v>
      </c>
      <c r="E3" s="139"/>
    </row>
    <row r="4" ht="18" customHeight="1" spans="1:5">
      <c r="A4" s="164" t="s">
        <v>1240</v>
      </c>
      <c r="B4" s="165"/>
      <c r="C4" s="165"/>
      <c r="D4" s="166"/>
      <c r="E4" s="139"/>
    </row>
    <row r="5" spans="1:5">
      <c r="A5" s="147" t="s">
        <v>48</v>
      </c>
      <c r="B5" s="167" t="s">
        <v>49</v>
      </c>
      <c r="C5" s="168" t="s">
        <v>50</v>
      </c>
      <c r="D5" s="150" t="s">
        <v>51</v>
      </c>
      <c r="E5" s="139"/>
    </row>
    <row r="6" ht="15.75" spans="1:5">
      <c r="A6" s="128" t="s">
        <v>1241</v>
      </c>
      <c r="B6" s="123"/>
      <c r="C6" s="123"/>
      <c r="D6" s="124"/>
      <c r="E6" s="139"/>
    </row>
    <row r="7" ht="15.75" spans="1:5">
      <c r="A7" s="128" t="s">
        <v>1242</v>
      </c>
      <c r="B7" s="123"/>
      <c r="C7" s="123"/>
      <c r="D7" s="124"/>
      <c r="E7" s="139"/>
    </row>
    <row r="8" ht="15.75" spans="1:5">
      <c r="A8" s="128" t="s">
        <v>1243</v>
      </c>
      <c r="B8" s="123"/>
      <c r="C8" s="123"/>
      <c r="D8" s="124"/>
      <c r="E8" s="139"/>
    </row>
    <row r="9" ht="15.75" spans="1:5">
      <c r="A9" s="169" t="s">
        <v>1244</v>
      </c>
      <c r="B9" s="123"/>
      <c r="C9" s="123"/>
      <c r="D9" s="124"/>
      <c r="E9" s="139"/>
    </row>
    <row r="10" ht="15.75" spans="1:5">
      <c r="A10" s="128" t="s">
        <v>1245</v>
      </c>
      <c r="B10" s="123"/>
      <c r="C10" s="123"/>
      <c r="D10" s="124"/>
      <c r="E10" s="139"/>
    </row>
    <row r="11" ht="15.75" spans="1:5">
      <c r="A11" s="128" t="s">
        <v>1246</v>
      </c>
      <c r="B11" s="123"/>
      <c r="C11" s="123"/>
      <c r="D11" s="124"/>
      <c r="E11" s="139"/>
    </row>
    <row r="12" ht="15.75" spans="1:5">
      <c r="A12" s="128" t="s">
        <v>1247</v>
      </c>
      <c r="B12" s="170">
        <v>118000</v>
      </c>
      <c r="C12" s="170">
        <v>27602</v>
      </c>
      <c r="D12" s="124">
        <f>B12/C12</f>
        <v>4.27505253242519</v>
      </c>
      <c r="E12" s="139"/>
    </row>
    <row r="13" ht="15.75" spans="1:5">
      <c r="A13" s="128" t="s">
        <v>1248</v>
      </c>
      <c r="B13" s="123"/>
      <c r="C13" s="123"/>
      <c r="D13" s="124"/>
      <c r="E13" s="139"/>
    </row>
    <row r="14" ht="15.75" spans="1:5">
      <c r="A14" s="128" t="s">
        <v>1249</v>
      </c>
      <c r="B14" s="123"/>
      <c r="C14" s="123"/>
      <c r="D14" s="124"/>
      <c r="E14" s="139"/>
    </row>
    <row r="15" ht="15.75" spans="1:5">
      <c r="A15" s="128" t="s">
        <v>1250</v>
      </c>
      <c r="B15" s="170">
        <v>1300</v>
      </c>
      <c r="C15" s="170">
        <v>756</v>
      </c>
      <c r="D15" s="124">
        <f>B15/C15</f>
        <v>1.71957671957672</v>
      </c>
      <c r="E15" s="139"/>
    </row>
    <row r="16" ht="15.75" spans="1:5">
      <c r="A16" s="128" t="s">
        <v>1251</v>
      </c>
      <c r="B16" s="123"/>
      <c r="C16" s="123"/>
      <c r="D16" s="124"/>
      <c r="E16" s="139"/>
    </row>
    <row r="17" ht="15.75" spans="1:5">
      <c r="A17" s="128" t="s">
        <v>1252</v>
      </c>
      <c r="B17" s="123"/>
      <c r="C17" s="123"/>
      <c r="D17" s="124"/>
      <c r="E17" s="139"/>
    </row>
    <row r="18" ht="15.75" spans="1:5">
      <c r="A18" s="128" t="s">
        <v>1253</v>
      </c>
      <c r="B18" s="123"/>
      <c r="C18" s="123"/>
      <c r="D18" s="124"/>
      <c r="E18" s="139"/>
    </row>
    <row r="19" ht="15.75" spans="1:5">
      <c r="A19" s="128" t="s">
        <v>1254</v>
      </c>
      <c r="B19" s="170">
        <v>700</v>
      </c>
      <c r="C19" s="170">
        <v>723</v>
      </c>
      <c r="D19" s="124">
        <f>B19/C19</f>
        <v>0.968188105117566</v>
      </c>
      <c r="E19" s="139"/>
    </row>
    <row r="20" ht="15.75" spans="1:5">
      <c r="A20" s="128" t="s">
        <v>1255</v>
      </c>
      <c r="B20" s="123"/>
      <c r="C20" s="123"/>
      <c r="D20" s="124"/>
      <c r="E20" s="139"/>
    </row>
    <row r="21" ht="15.75" spans="1:5">
      <c r="A21" s="128" t="s">
        <v>1256</v>
      </c>
      <c r="B21" s="123"/>
      <c r="C21" s="123"/>
      <c r="D21" s="124"/>
      <c r="E21" s="139"/>
    </row>
    <row r="22" ht="15.75" spans="1:5">
      <c r="A22" s="128" t="s">
        <v>1257</v>
      </c>
      <c r="B22" s="171">
        <v>5260</v>
      </c>
      <c r="C22" s="171">
        <v>3302</v>
      </c>
      <c r="D22" s="124"/>
      <c r="E22" s="139"/>
    </row>
    <row r="23" ht="15.75" spans="1:5">
      <c r="A23" s="172"/>
      <c r="B23" s="123"/>
      <c r="C23" s="123"/>
      <c r="D23" s="124"/>
      <c r="E23" s="139"/>
    </row>
    <row r="24" ht="15.75" spans="1:5">
      <c r="A24" s="158" t="s">
        <v>32</v>
      </c>
      <c r="B24" s="123">
        <f>SUM(B7:B23)</f>
        <v>125260</v>
      </c>
      <c r="C24" s="123">
        <f>SUM(C7:C23)</f>
        <v>32383</v>
      </c>
      <c r="D24" s="124">
        <f t="shared" ref="D24:D28" si="0">B24/C24</f>
        <v>3.86807893030294</v>
      </c>
      <c r="E24" s="139"/>
    </row>
    <row r="25" ht="15.75" spans="1:5">
      <c r="A25" s="158"/>
      <c r="B25" s="123"/>
      <c r="C25" s="123"/>
      <c r="D25" s="124"/>
      <c r="E25" s="139"/>
    </row>
    <row r="26" ht="15.75" spans="1:5">
      <c r="A26" s="159"/>
      <c r="B26" s="123"/>
      <c r="C26" s="123"/>
      <c r="D26" s="124"/>
      <c r="E26" s="139"/>
    </row>
    <row r="27" ht="15.75" spans="1:5">
      <c r="A27" s="173" t="s">
        <v>1258</v>
      </c>
      <c r="B27" s="123">
        <f>SUM(B28:B34)</f>
        <v>58028</v>
      </c>
      <c r="C27" s="123">
        <f>SUM(C28:C34)</f>
        <v>217765</v>
      </c>
      <c r="D27" s="124">
        <f t="shared" si="0"/>
        <v>0.266470736803435</v>
      </c>
      <c r="E27" s="139"/>
    </row>
    <row r="28" ht="15.75" spans="1:5">
      <c r="A28" s="76" t="s">
        <v>1259</v>
      </c>
      <c r="B28" s="123">
        <v>20000</v>
      </c>
      <c r="C28" s="123">
        <v>21257</v>
      </c>
      <c r="D28" s="124">
        <f t="shared" si="0"/>
        <v>0.940866538081573</v>
      </c>
      <c r="E28" s="139"/>
    </row>
    <row r="29" ht="15.75" spans="1:5">
      <c r="A29" s="76" t="s">
        <v>1260</v>
      </c>
      <c r="B29" s="123"/>
      <c r="C29" s="123"/>
      <c r="D29" s="124"/>
      <c r="E29" s="139"/>
    </row>
    <row r="30" ht="15.75" spans="1:5">
      <c r="A30" s="76" t="s">
        <v>1261</v>
      </c>
      <c r="B30" s="123">
        <v>38028</v>
      </c>
      <c r="C30" s="171">
        <v>64087</v>
      </c>
      <c r="D30" s="124">
        <f>B30/C30</f>
        <v>0.593380872875934</v>
      </c>
      <c r="E30" s="139"/>
    </row>
    <row r="31" ht="15.75" spans="1:5">
      <c r="A31" s="76" t="s">
        <v>1262</v>
      </c>
      <c r="B31" s="123"/>
      <c r="C31" s="123">
        <v>18721</v>
      </c>
      <c r="D31" s="124"/>
      <c r="E31" s="139"/>
    </row>
    <row r="32" ht="15.75" spans="1:5">
      <c r="A32" s="76" t="s">
        <v>1263</v>
      </c>
      <c r="B32" s="123"/>
      <c r="C32" s="123"/>
      <c r="D32" s="124"/>
      <c r="E32" s="139"/>
    </row>
    <row r="33" ht="15.75" spans="1:5">
      <c r="A33" s="159" t="s">
        <v>1264</v>
      </c>
      <c r="B33" s="123"/>
      <c r="C33" s="171"/>
      <c r="D33" s="124"/>
      <c r="E33" s="139"/>
    </row>
    <row r="34" ht="15.75" spans="1:5">
      <c r="A34" s="159" t="s">
        <v>1265</v>
      </c>
      <c r="B34" s="123"/>
      <c r="C34" s="123">
        <v>113700</v>
      </c>
      <c r="D34" s="124"/>
      <c r="E34" s="139"/>
    </row>
    <row r="35" ht="15.75" spans="1:5">
      <c r="A35" s="159"/>
      <c r="B35" s="123"/>
      <c r="C35" s="123"/>
      <c r="D35" s="124"/>
      <c r="E35" s="139"/>
    </row>
    <row r="36" ht="15.75" spans="1:5">
      <c r="A36" s="173" t="s">
        <v>1266</v>
      </c>
      <c r="B36" s="123">
        <f>B24+B27</f>
        <v>183288</v>
      </c>
      <c r="C36" s="123">
        <f>C24+C27</f>
        <v>250148</v>
      </c>
      <c r="D36" s="124">
        <f>B36/C36</f>
        <v>0.732718230807362</v>
      </c>
      <c r="E36" s="139"/>
    </row>
  </sheetData>
  <mergeCells count="2">
    <mergeCell ref="A2:D2"/>
    <mergeCell ref="A4:D4"/>
  </mergeCells>
  <pageMargins left="0.75" right="0.75" top="1" bottom="1" header="0.5" footer="0.5"/>
  <pageSetup paperSize="9" scale="7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7"/>
  <sheetViews>
    <sheetView showZeros="0" workbookViewId="0">
      <selection activeCell="D262" sqref="D262"/>
    </sheetView>
  </sheetViews>
  <sheetFormatPr defaultColWidth="9" defaultRowHeight="14.25" outlineLevelCol="6"/>
  <cols>
    <col min="1" max="1" width="9" style="140"/>
    <col min="2" max="2" width="55.375" style="140" customWidth="1"/>
    <col min="3" max="3" width="16.375" style="141" customWidth="1"/>
    <col min="4" max="4" width="22.5" style="141" customWidth="1"/>
    <col min="5" max="5" width="18.75" style="140" customWidth="1"/>
    <col min="6" max="16384" width="9" style="140"/>
  </cols>
  <sheetData>
    <row r="1" spans="1:5">
      <c r="A1" s="142" t="s">
        <v>1267</v>
      </c>
      <c r="B1" s="142"/>
      <c r="C1" s="143"/>
      <c r="D1" s="143"/>
      <c r="E1" s="142"/>
    </row>
    <row r="2" ht="41.1" customHeight="1" spans="1:5">
      <c r="A2" s="142"/>
      <c r="B2" s="144" t="s">
        <v>1268</v>
      </c>
      <c r="C2" s="144"/>
      <c r="D2" s="144"/>
      <c r="E2" s="144"/>
    </row>
    <row r="3" ht="18.95" customHeight="1" spans="1:5">
      <c r="A3" s="142"/>
      <c r="B3" s="145" t="s">
        <v>47</v>
      </c>
      <c r="C3" s="145"/>
      <c r="D3" s="145"/>
      <c r="E3" s="145"/>
    </row>
    <row r="4" spans="1:5">
      <c r="A4" s="146" t="s">
        <v>93</v>
      </c>
      <c r="B4" s="147" t="s">
        <v>48</v>
      </c>
      <c r="C4" s="148" t="s">
        <v>49</v>
      </c>
      <c r="D4" s="149" t="s">
        <v>1115</v>
      </c>
      <c r="E4" s="150" t="s">
        <v>1269</v>
      </c>
    </row>
    <row r="5" spans="1:5">
      <c r="A5" s="151"/>
      <c r="B5" s="152" t="s">
        <v>1270</v>
      </c>
      <c r="C5" s="153">
        <f>SUM(C6,C13,,C28,C51,C56,C63,C79,C140,C179,C229,C239,C242,C246,C250,C254,C259,C291,C308,C325)</f>
        <v>87402</v>
      </c>
      <c r="D5" s="153">
        <f>SUM(D6,D13,,D28,D51,D56,D63,D79,D140,D179,D229,D239,D242,D246,D250,D254,D259,D291,D308,D325)</f>
        <v>170020</v>
      </c>
      <c r="E5" s="154">
        <f>C5/D5</f>
        <v>0.514068933066698</v>
      </c>
    </row>
    <row r="6" spans="1:5">
      <c r="A6" s="151">
        <v>205</v>
      </c>
      <c r="B6" s="152" t="s">
        <v>1271</v>
      </c>
      <c r="C6" s="153">
        <v>0</v>
      </c>
      <c r="D6" s="153">
        <v>0</v>
      </c>
      <c r="E6" s="155">
        <v>0</v>
      </c>
    </row>
    <row r="7" spans="1:5">
      <c r="A7" s="151">
        <v>20598</v>
      </c>
      <c r="B7" s="152" t="s">
        <v>1272</v>
      </c>
      <c r="C7" s="153">
        <v>0</v>
      </c>
      <c r="D7" s="153">
        <v>0</v>
      </c>
      <c r="E7" s="155">
        <v>0</v>
      </c>
    </row>
    <row r="8" spans="1:5">
      <c r="A8" s="151">
        <v>2059801</v>
      </c>
      <c r="B8" s="151" t="s">
        <v>1273</v>
      </c>
      <c r="C8" s="153"/>
      <c r="D8" s="153"/>
      <c r="E8" s="155">
        <v>0</v>
      </c>
    </row>
    <row r="9" spans="1:5">
      <c r="A9" s="151">
        <v>2059802</v>
      </c>
      <c r="B9" s="151" t="s">
        <v>1274</v>
      </c>
      <c r="C9" s="153"/>
      <c r="D9" s="153"/>
      <c r="E9" s="155">
        <v>0</v>
      </c>
    </row>
    <row r="10" spans="1:5">
      <c r="A10" s="151">
        <v>2059803</v>
      </c>
      <c r="B10" s="151" t="s">
        <v>1275</v>
      </c>
      <c r="C10" s="153"/>
      <c r="D10" s="153"/>
      <c r="E10" s="155">
        <v>0</v>
      </c>
    </row>
    <row r="11" spans="1:5">
      <c r="A11" s="151">
        <v>2059804</v>
      </c>
      <c r="B11" s="151" t="s">
        <v>1276</v>
      </c>
      <c r="C11" s="153"/>
      <c r="D11" s="153"/>
      <c r="E11" s="155">
        <v>0</v>
      </c>
    </row>
    <row r="12" spans="1:5">
      <c r="A12" s="151">
        <v>2059899</v>
      </c>
      <c r="B12" s="151" t="s">
        <v>1277</v>
      </c>
      <c r="C12" s="153"/>
      <c r="D12" s="153"/>
      <c r="E12" s="155">
        <v>0</v>
      </c>
    </row>
    <row r="13" spans="1:5">
      <c r="A13" s="151">
        <v>206</v>
      </c>
      <c r="B13" s="152" t="s">
        <v>1278</v>
      </c>
      <c r="C13" s="153">
        <v>0</v>
      </c>
      <c r="D13" s="153">
        <v>0</v>
      </c>
      <c r="E13" s="156">
        <v>0</v>
      </c>
    </row>
    <row r="14" spans="1:5">
      <c r="A14" s="151">
        <v>20610</v>
      </c>
      <c r="B14" s="152" t="s">
        <v>1279</v>
      </c>
      <c r="C14" s="153">
        <v>0</v>
      </c>
      <c r="D14" s="153">
        <v>0</v>
      </c>
      <c r="E14" s="156">
        <v>0</v>
      </c>
    </row>
    <row r="15" spans="1:5">
      <c r="A15" s="151">
        <v>2061001</v>
      </c>
      <c r="B15" s="151" t="s">
        <v>1280</v>
      </c>
      <c r="C15" s="153"/>
      <c r="D15" s="153"/>
      <c r="E15" s="155">
        <v>0</v>
      </c>
    </row>
    <row r="16" spans="1:5">
      <c r="A16" s="151">
        <v>2061002</v>
      </c>
      <c r="B16" s="151" t="s">
        <v>1281</v>
      </c>
      <c r="C16" s="153"/>
      <c r="D16" s="153"/>
      <c r="E16" s="155">
        <v>0</v>
      </c>
    </row>
    <row r="17" spans="1:5">
      <c r="A17" s="151">
        <v>2061003</v>
      </c>
      <c r="B17" s="151" t="s">
        <v>1282</v>
      </c>
      <c r="C17" s="153"/>
      <c r="D17" s="153"/>
      <c r="E17" s="155">
        <v>0</v>
      </c>
    </row>
    <row r="18" spans="1:5">
      <c r="A18" s="151">
        <v>2061004</v>
      </c>
      <c r="B18" s="151" t="s">
        <v>1283</v>
      </c>
      <c r="C18" s="153"/>
      <c r="D18" s="153"/>
      <c r="E18" s="155">
        <v>0</v>
      </c>
    </row>
    <row r="19" spans="1:5">
      <c r="A19" s="151">
        <v>2061005</v>
      </c>
      <c r="B19" s="151" t="s">
        <v>1284</v>
      </c>
      <c r="C19" s="153"/>
      <c r="D19" s="153"/>
      <c r="E19" s="155">
        <v>0</v>
      </c>
    </row>
    <row r="20" spans="1:5">
      <c r="A20" s="151">
        <v>2061099</v>
      </c>
      <c r="B20" s="151" t="s">
        <v>1285</v>
      </c>
      <c r="C20" s="153"/>
      <c r="D20" s="153"/>
      <c r="E20" s="155">
        <v>0</v>
      </c>
    </row>
    <row r="21" spans="1:5">
      <c r="A21" s="151">
        <v>20698</v>
      </c>
      <c r="B21" s="152" t="s">
        <v>1272</v>
      </c>
      <c r="C21" s="153">
        <v>0</v>
      </c>
      <c r="D21" s="153">
        <v>0</v>
      </c>
      <c r="E21" s="155">
        <v>0</v>
      </c>
    </row>
    <row r="22" spans="1:5">
      <c r="A22" s="151">
        <v>2069801</v>
      </c>
      <c r="B22" s="151" t="s">
        <v>1286</v>
      </c>
      <c r="C22" s="153"/>
      <c r="D22" s="153"/>
      <c r="E22" s="155">
        <v>0</v>
      </c>
    </row>
    <row r="23" spans="1:5">
      <c r="A23" s="151">
        <v>2069802</v>
      </c>
      <c r="B23" s="151" t="s">
        <v>1287</v>
      </c>
      <c r="C23" s="153"/>
      <c r="D23" s="153"/>
      <c r="E23" s="155">
        <v>0</v>
      </c>
    </row>
    <row r="24" spans="1:5">
      <c r="A24" s="151">
        <v>2069803</v>
      </c>
      <c r="B24" s="151" t="s">
        <v>1288</v>
      </c>
      <c r="C24" s="153"/>
      <c r="D24" s="153"/>
      <c r="E24" s="155">
        <v>0</v>
      </c>
    </row>
    <row r="25" spans="1:5">
      <c r="A25" s="151">
        <v>2069804</v>
      </c>
      <c r="B25" s="151" t="s">
        <v>1289</v>
      </c>
      <c r="C25" s="153"/>
      <c r="D25" s="153"/>
      <c r="E25" s="155">
        <v>0</v>
      </c>
    </row>
    <row r="26" spans="1:5">
      <c r="A26" s="151">
        <v>2069805</v>
      </c>
      <c r="B26" s="151" t="s">
        <v>1290</v>
      </c>
      <c r="C26" s="153"/>
      <c r="D26" s="153"/>
      <c r="E26" s="155">
        <v>0</v>
      </c>
    </row>
    <row r="27" spans="1:5">
      <c r="A27" s="151">
        <v>2069899</v>
      </c>
      <c r="B27" s="151" t="s">
        <v>1291</v>
      </c>
      <c r="C27" s="153"/>
      <c r="D27" s="153"/>
      <c r="E27" s="155">
        <v>0</v>
      </c>
    </row>
    <row r="28" spans="1:5">
      <c r="A28" s="151">
        <v>207</v>
      </c>
      <c r="B28" s="152" t="s">
        <v>1292</v>
      </c>
      <c r="C28" s="153">
        <v>0</v>
      </c>
      <c r="D28" s="153">
        <v>0</v>
      </c>
      <c r="E28" s="156">
        <v>0</v>
      </c>
    </row>
    <row r="29" spans="1:5">
      <c r="A29" s="151">
        <v>20707</v>
      </c>
      <c r="B29" s="152" t="s">
        <v>1293</v>
      </c>
      <c r="C29" s="153">
        <v>0</v>
      </c>
      <c r="D29" s="153">
        <v>0</v>
      </c>
      <c r="E29" s="156">
        <v>0</v>
      </c>
    </row>
    <row r="30" spans="1:5">
      <c r="A30" s="151">
        <v>2070701</v>
      </c>
      <c r="B30" s="151" t="s">
        <v>1294</v>
      </c>
      <c r="C30" s="153"/>
      <c r="D30" s="153"/>
      <c r="E30" s="155">
        <v>0</v>
      </c>
    </row>
    <row r="31" spans="1:5">
      <c r="A31" s="151">
        <v>2070702</v>
      </c>
      <c r="B31" s="151" t="s">
        <v>1295</v>
      </c>
      <c r="C31" s="153"/>
      <c r="D31" s="153"/>
      <c r="E31" s="155">
        <v>0</v>
      </c>
    </row>
    <row r="32" spans="1:5">
      <c r="A32" s="151">
        <v>2070703</v>
      </c>
      <c r="B32" s="151" t="s">
        <v>1296</v>
      </c>
      <c r="C32" s="153"/>
      <c r="D32" s="153"/>
      <c r="E32" s="155">
        <v>0</v>
      </c>
    </row>
    <row r="33" spans="1:5">
      <c r="A33" s="151">
        <v>2070704</v>
      </c>
      <c r="B33" s="151" t="s">
        <v>1297</v>
      </c>
      <c r="C33" s="153"/>
      <c r="D33" s="153"/>
      <c r="E33" s="155">
        <v>0</v>
      </c>
    </row>
    <row r="34" spans="1:5">
      <c r="A34" s="151">
        <v>2070799</v>
      </c>
      <c r="B34" s="151" t="s">
        <v>1298</v>
      </c>
      <c r="C34" s="153"/>
      <c r="D34" s="153"/>
      <c r="E34" s="155">
        <v>0</v>
      </c>
    </row>
    <row r="35" spans="1:5">
      <c r="A35" s="151">
        <v>20709</v>
      </c>
      <c r="B35" s="152" t="s">
        <v>1299</v>
      </c>
      <c r="C35" s="153">
        <v>0</v>
      </c>
      <c r="D35" s="153">
        <v>0</v>
      </c>
      <c r="E35" s="156">
        <v>0</v>
      </c>
    </row>
    <row r="36" spans="1:5">
      <c r="A36" s="151">
        <v>2070901</v>
      </c>
      <c r="B36" s="151" t="s">
        <v>1300</v>
      </c>
      <c r="C36" s="153"/>
      <c r="D36" s="153"/>
      <c r="E36" s="155">
        <v>0</v>
      </c>
    </row>
    <row r="37" spans="1:5">
      <c r="A37" s="151">
        <v>2070902</v>
      </c>
      <c r="B37" s="151" t="s">
        <v>1301</v>
      </c>
      <c r="C37" s="153"/>
      <c r="D37" s="153"/>
      <c r="E37" s="155">
        <v>0</v>
      </c>
    </row>
    <row r="38" spans="1:5">
      <c r="A38" s="151">
        <v>2070903</v>
      </c>
      <c r="B38" s="151" t="s">
        <v>1302</v>
      </c>
      <c r="C38" s="153"/>
      <c r="D38" s="153"/>
      <c r="E38" s="155">
        <v>0</v>
      </c>
    </row>
    <row r="39" spans="1:5">
      <c r="A39" s="151">
        <v>2070904</v>
      </c>
      <c r="B39" s="151" t="s">
        <v>1303</v>
      </c>
      <c r="C39" s="153"/>
      <c r="D39" s="153"/>
      <c r="E39" s="155">
        <v>0</v>
      </c>
    </row>
    <row r="40" spans="1:5">
      <c r="A40" s="151">
        <v>2070999</v>
      </c>
      <c r="B40" s="151" t="s">
        <v>1304</v>
      </c>
      <c r="C40" s="153"/>
      <c r="D40" s="153"/>
      <c r="E40" s="155">
        <v>0</v>
      </c>
    </row>
    <row r="41" spans="1:5">
      <c r="A41" s="151">
        <v>20710</v>
      </c>
      <c r="B41" s="152" t="s">
        <v>1305</v>
      </c>
      <c r="C41" s="153">
        <v>0</v>
      </c>
      <c r="D41" s="153">
        <v>0</v>
      </c>
      <c r="E41" s="156">
        <v>0</v>
      </c>
    </row>
    <row r="42" spans="1:5">
      <c r="A42" s="151">
        <v>2071001</v>
      </c>
      <c r="B42" s="151" t="s">
        <v>1306</v>
      </c>
      <c r="C42" s="153"/>
      <c r="D42" s="153"/>
      <c r="E42" s="155">
        <v>0</v>
      </c>
    </row>
    <row r="43" spans="1:5">
      <c r="A43" s="151">
        <v>2071099</v>
      </c>
      <c r="B43" s="151" t="s">
        <v>1307</v>
      </c>
      <c r="C43" s="153"/>
      <c r="D43" s="153"/>
      <c r="E43" s="155">
        <v>0</v>
      </c>
    </row>
    <row r="44" spans="1:5">
      <c r="A44" s="151">
        <v>20798</v>
      </c>
      <c r="B44" s="152" t="s">
        <v>1272</v>
      </c>
      <c r="C44" s="153">
        <v>0</v>
      </c>
      <c r="D44" s="153">
        <v>0</v>
      </c>
      <c r="E44" s="155">
        <v>0</v>
      </c>
    </row>
    <row r="45" spans="1:5">
      <c r="A45" s="151">
        <v>2079801</v>
      </c>
      <c r="B45" s="151" t="s">
        <v>1308</v>
      </c>
      <c r="C45" s="153"/>
      <c r="D45" s="153"/>
      <c r="E45" s="155">
        <v>0</v>
      </c>
    </row>
    <row r="46" spans="1:5">
      <c r="A46" s="151">
        <v>2079802</v>
      </c>
      <c r="B46" s="151" t="s">
        <v>1309</v>
      </c>
      <c r="C46" s="153"/>
      <c r="D46" s="153"/>
      <c r="E46" s="155">
        <v>0</v>
      </c>
    </row>
    <row r="47" spans="1:5">
      <c r="A47" s="151">
        <v>2079803</v>
      </c>
      <c r="B47" s="151" t="s">
        <v>1310</v>
      </c>
      <c r="C47" s="153"/>
      <c r="D47" s="153"/>
      <c r="E47" s="155">
        <v>0</v>
      </c>
    </row>
    <row r="48" spans="1:5">
      <c r="A48" s="151">
        <v>2079804</v>
      </c>
      <c r="B48" s="151" t="s">
        <v>1311</v>
      </c>
      <c r="C48" s="153"/>
      <c r="D48" s="153"/>
      <c r="E48" s="155">
        <v>0</v>
      </c>
    </row>
    <row r="49" spans="1:5">
      <c r="A49" s="151">
        <v>2079805</v>
      </c>
      <c r="B49" s="151" t="s">
        <v>1312</v>
      </c>
      <c r="C49" s="153"/>
      <c r="D49" s="153"/>
      <c r="E49" s="155">
        <v>0</v>
      </c>
    </row>
    <row r="50" spans="1:5">
      <c r="A50" s="151">
        <v>2079899</v>
      </c>
      <c r="B50" s="151" t="s">
        <v>1313</v>
      </c>
      <c r="C50" s="153"/>
      <c r="D50" s="153"/>
      <c r="E50" s="155">
        <v>0</v>
      </c>
    </row>
    <row r="51" spans="1:5">
      <c r="A51" s="151">
        <v>208</v>
      </c>
      <c r="B51" s="152" t="s">
        <v>1314</v>
      </c>
      <c r="C51" s="153">
        <v>0</v>
      </c>
      <c r="D51" s="153">
        <v>0</v>
      </c>
      <c r="E51" s="155">
        <v>0</v>
      </c>
    </row>
    <row r="52" spans="1:5">
      <c r="A52" s="151">
        <v>20898</v>
      </c>
      <c r="B52" s="152" t="s">
        <v>1272</v>
      </c>
      <c r="C52" s="153">
        <v>0</v>
      </c>
      <c r="D52" s="153">
        <v>0</v>
      </c>
      <c r="E52" s="155">
        <v>0</v>
      </c>
    </row>
    <row r="53" spans="1:5">
      <c r="A53" s="151">
        <v>2089801</v>
      </c>
      <c r="B53" s="151" t="s">
        <v>1315</v>
      </c>
      <c r="C53" s="153"/>
      <c r="D53" s="153"/>
      <c r="E53" s="155">
        <v>0</v>
      </c>
    </row>
    <row r="54" spans="1:5">
      <c r="A54" s="151">
        <v>2089802</v>
      </c>
      <c r="B54" s="151" t="s">
        <v>1316</v>
      </c>
      <c r="C54" s="153"/>
      <c r="D54" s="153"/>
      <c r="E54" s="155">
        <v>0</v>
      </c>
    </row>
    <row r="55" spans="1:5">
      <c r="A55" s="151">
        <v>2089899</v>
      </c>
      <c r="B55" s="151" t="s">
        <v>1317</v>
      </c>
      <c r="C55" s="153"/>
      <c r="D55" s="153"/>
      <c r="E55" s="155">
        <v>0</v>
      </c>
    </row>
    <row r="56" spans="1:5">
      <c r="A56" s="151">
        <v>210</v>
      </c>
      <c r="B56" s="152" t="s">
        <v>1318</v>
      </c>
      <c r="C56" s="153">
        <f>C57</f>
        <v>2000</v>
      </c>
      <c r="D56" s="153">
        <f>D57</f>
        <v>450</v>
      </c>
      <c r="E56" s="155">
        <v>0</v>
      </c>
    </row>
    <row r="57" spans="1:5">
      <c r="A57" s="151">
        <v>21098</v>
      </c>
      <c r="B57" s="152" t="s">
        <v>1272</v>
      </c>
      <c r="C57" s="153">
        <f>SUM(C58:C62)</f>
        <v>2000</v>
      </c>
      <c r="D57" s="153">
        <f>SUM(D58:D62)</f>
        <v>450</v>
      </c>
      <c r="E57" s="155">
        <v>0</v>
      </c>
    </row>
    <row r="58" spans="1:5">
      <c r="A58" s="151">
        <v>2109801</v>
      </c>
      <c r="B58" s="151" t="s">
        <v>1319</v>
      </c>
      <c r="C58" s="153"/>
      <c r="D58" s="153"/>
      <c r="E58" s="155">
        <v>0</v>
      </c>
    </row>
    <row r="59" spans="1:5">
      <c r="A59" s="151">
        <v>2109802</v>
      </c>
      <c r="B59" s="151" t="s">
        <v>1320</v>
      </c>
      <c r="C59" s="153"/>
      <c r="D59" s="153"/>
      <c r="E59" s="155">
        <v>0</v>
      </c>
    </row>
    <row r="60" spans="1:5">
      <c r="A60" s="151">
        <v>2109803</v>
      </c>
      <c r="B60" s="151" t="s">
        <v>1321</v>
      </c>
      <c r="C60" s="153"/>
      <c r="D60" s="153"/>
      <c r="E60" s="155">
        <v>0</v>
      </c>
    </row>
    <row r="61" spans="1:5">
      <c r="A61" s="151">
        <v>2109804</v>
      </c>
      <c r="B61" s="151" t="s">
        <v>1322</v>
      </c>
      <c r="C61" s="153"/>
      <c r="D61" s="153"/>
      <c r="E61" s="155">
        <v>0</v>
      </c>
    </row>
    <row r="62" spans="1:5">
      <c r="A62" s="151">
        <v>2109899</v>
      </c>
      <c r="B62" s="151" t="s">
        <v>1323</v>
      </c>
      <c r="C62" s="153">
        <v>2000</v>
      </c>
      <c r="D62" s="153">
        <v>450</v>
      </c>
      <c r="E62" s="155">
        <v>0</v>
      </c>
    </row>
    <row r="63" spans="1:5">
      <c r="A63" s="151">
        <v>211</v>
      </c>
      <c r="B63" s="152" t="s">
        <v>1324</v>
      </c>
      <c r="C63" s="153">
        <f>C64+C69+C74</f>
        <v>4000</v>
      </c>
      <c r="D63" s="153">
        <f>D64+D69+D74</f>
        <v>585</v>
      </c>
      <c r="E63" s="154">
        <f>C63/D63</f>
        <v>6.83760683760684</v>
      </c>
    </row>
    <row r="64" spans="1:5">
      <c r="A64" s="151">
        <v>21160</v>
      </c>
      <c r="B64" s="152" t="s">
        <v>1325</v>
      </c>
      <c r="C64" s="153">
        <v>0</v>
      </c>
      <c r="D64" s="153">
        <v>0</v>
      </c>
      <c r="E64" s="156">
        <v>0</v>
      </c>
    </row>
    <row r="65" spans="1:5">
      <c r="A65" s="151">
        <v>2116001</v>
      </c>
      <c r="B65" s="151" t="s">
        <v>1326</v>
      </c>
      <c r="C65" s="153"/>
      <c r="D65" s="153"/>
      <c r="E65" s="155">
        <v>0</v>
      </c>
    </row>
    <row r="66" spans="1:5">
      <c r="A66" s="151">
        <v>2116002</v>
      </c>
      <c r="B66" s="151" t="s">
        <v>1327</v>
      </c>
      <c r="C66" s="153"/>
      <c r="D66" s="153"/>
      <c r="E66" s="155">
        <v>0</v>
      </c>
    </row>
    <row r="67" spans="1:5">
      <c r="A67" s="151">
        <v>2116003</v>
      </c>
      <c r="B67" s="151" t="s">
        <v>1328</v>
      </c>
      <c r="C67" s="153"/>
      <c r="D67" s="153"/>
      <c r="E67" s="155">
        <v>0</v>
      </c>
    </row>
    <row r="68" spans="1:5">
      <c r="A68" s="151">
        <v>2116099</v>
      </c>
      <c r="B68" s="151" t="s">
        <v>1329</v>
      </c>
      <c r="C68" s="153"/>
      <c r="D68" s="153"/>
      <c r="E68" s="155">
        <v>0</v>
      </c>
    </row>
    <row r="69" spans="1:5">
      <c r="A69" s="151">
        <v>21161</v>
      </c>
      <c r="B69" s="152" t="s">
        <v>1330</v>
      </c>
      <c r="C69" s="153">
        <v>0</v>
      </c>
      <c r="D69" s="153">
        <v>0</v>
      </c>
      <c r="E69" s="156">
        <v>0</v>
      </c>
    </row>
    <row r="70" spans="1:5">
      <c r="A70" s="151">
        <v>2116101</v>
      </c>
      <c r="B70" s="151" t="s">
        <v>1331</v>
      </c>
      <c r="C70" s="153"/>
      <c r="D70" s="153"/>
      <c r="E70" s="155">
        <v>0</v>
      </c>
    </row>
    <row r="71" spans="1:5">
      <c r="A71" s="151">
        <v>2116102</v>
      </c>
      <c r="B71" s="151" t="s">
        <v>1332</v>
      </c>
      <c r="C71" s="153"/>
      <c r="D71" s="153"/>
      <c r="E71" s="155">
        <v>0</v>
      </c>
    </row>
    <row r="72" spans="1:5">
      <c r="A72" s="151">
        <v>2116103</v>
      </c>
      <c r="B72" s="151" t="s">
        <v>1333</v>
      </c>
      <c r="C72" s="153"/>
      <c r="D72" s="153"/>
      <c r="E72" s="155">
        <v>0</v>
      </c>
    </row>
    <row r="73" spans="1:5">
      <c r="A73" s="151">
        <v>2116104</v>
      </c>
      <c r="B73" s="151" t="s">
        <v>1334</v>
      </c>
      <c r="C73" s="153"/>
      <c r="D73" s="153"/>
      <c r="E73" s="155">
        <v>0</v>
      </c>
    </row>
    <row r="74" spans="1:5">
      <c r="A74" s="151">
        <v>21198</v>
      </c>
      <c r="B74" s="152" t="s">
        <v>1272</v>
      </c>
      <c r="C74" s="153">
        <f>SUM(C75:C78)</f>
        <v>4000</v>
      </c>
      <c r="D74" s="153">
        <f>SUM(D75:D78)</f>
        <v>585</v>
      </c>
      <c r="E74" s="154"/>
    </row>
    <row r="75" spans="1:5">
      <c r="A75" s="151">
        <v>2119801</v>
      </c>
      <c r="B75" s="151" t="s">
        <v>1335</v>
      </c>
      <c r="C75" s="153">
        <v>4000</v>
      </c>
      <c r="D75" s="153">
        <v>585</v>
      </c>
      <c r="E75" s="154">
        <v>3415</v>
      </c>
    </row>
    <row r="76" spans="1:5">
      <c r="A76" s="151">
        <v>2119802</v>
      </c>
      <c r="B76" s="151" t="s">
        <v>1336</v>
      </c>
      <c r="C76" s="153"/>
      <c r="D76" s="153"/>
      <c r="E76" s="155">
        <v>0</v>
      </c>
    </row>
    <row r="77" spans="1:5">
      <c r="A77" s="151">
        <v>2119803</v>
      </c>
      <c r="B77" s="151" t="s">
        <v>1337</v>
      </c>
      <c r="C77" s="153"/>
      <c r="D77" s="153"/>
      <c r="E77" s="155">
        <v>0</v>
      </c>
    </row>
    <row r="78" spans="1:5">
      <c r="A78" s="151">
        <v>2119899</v>
      </c>
      <c r="B78" s="151" t="s">
        <v>1338</v>
      </c>
      <c r="C78" s="153"/>
      <c r="D78" s="153"/>
      <c r="E78" s="155">
        <v>0</v>
      </c>
    </row>
    <row r="79" spans="1:5">
      <c r="A79" s="151">
        <v>212</v>
      </c>
      <c r="B79" s="152" t="s">
        <v>1339</v>
      </c>
      <c r="C79" s="153">
        <f>SUM(C80,C96,C101,C107,C111,C115,C119,C125,C128,C137)</f>
        <v>44000</v>
      </c>
      <c r="D79" s="153">
        <f>SUM(D80,D96,D101,D107,D111,D115,D119,D125,D128,D137)</f>
        <v>25489</v>
      </c>
      <c r="E79" s="154">
        <f>C79/D79</f>
        <v>1.72623484640433</v>
      </c>
    </row>
    <row r="80" spans="1:5">
      <c r="A80" s="151">
        <v>21208</v>
      </c>
      <c r="B80" s="152" t="s">
        <v>1340</v>
      </c>
      <c r="C80" s="153">
        <f>SUM(C81:C95)</f>
        <v>42000</v>
      </c>
      <c r="D80" s="153">
        <f>SUM(D81:D95)</f>
        <v>9989</v>
      </c>
      <c r="E80" s="154">
        <f>C80/D80</f>
        <v>4.20462508759636</v>
      </c>
    </row>
    <row r="81" spans="1:5">
      <c r="A81" s="151">
        <v>2120801</v>
      </c>
      <c r="B81" s="151" t="s">
        <v>1341</v>
      </c>
      <c r="C81" s="153">
        <v>5680</v>
      </c>
      <c r="D81" s="153"/>
      <c r="E81" s="154"/>
    </row>
    <row r="82" spans="1:5">
      <c r="A82" s="151">
        <v>2120802</v>
      </c>
      <c r="B82" s="151" t="s">
        <v>1342</v>
      </c>
      <c r="C82" s="153">
        <v>4320</v>
      </c>
      <c r="D82" s="153"/>
      <c r="E82" s="155">
        <v>0</v>
      </c>
    </row>
    <row r="83" spans="1:5">
      <c r="A83" s="151">
        <v>2120803</v>
      </c>
      <c r="B83" s="151" t="s">
        <v>1343</v>
      </c>
      <c r="C83" s="153"/>
      <c r="D83" s="153"/>
      <c r="E83" s="154"/>
    </row>
    <row r="84" spans="1:5">
      <c r="A84" s="151">
        <v>2120804</v>
      </c>
      <c r="B84" s="151" t="s">
        <v>1344</v>
      </c>
      <c r="C84" s="153"/>
      <c r="D84" s="153">
        <v>9989</v>
      </c>
      <c r="E84" s="154">
        <f t="shared" ref="E83:E85" si="0">C84/D84</f>
        <v>0</v>
      </c>
    </row>
    <row r="85" spans="1:5">
      <c r="A85" s="151">
        <v>2120805</v>
      </c>
      <c r="B85" s="151" t="s">
        <v>1345</v>
      </c>
      <c r="C85" s="153">
        <v>10000</v>
      </c>
      <c r="D85" s="153"/>
      <c r="E85" s="154"/>
    </row>
    <row r="86" spans="1:5">
      <c r="A86" s="151">
        <v>2120806</v>
      </c>
      <c r="B86" s="151" t="s">
        <v>1346</v>
      </c>
      <c r="C86" s="153"/>
      <c r="D86" s="153"/>
      <c r="E86" s="155">
        <v>0</v>
      </c>
    </row>
    <row r="87" spans="1:5">
      <c r="A87" s="151">
        <v>2120807</v>
      </c>
      <c r="B87" s="151" t="s">
        <v>1347</v>
      </c>
      <c r="C87" s="153"/>
      <c r="D87" s="153"/>
      <c r="E87" s="155">
        <v>0</v>
      </c>
    </row>
    <row r="88" spans="1:5">
      <c r="A88" s="151">
        <v>2120809</v>
      </c>
      <c r="B88" s="151" t="s">
        <v>1348</v>
      </c>
      <c r="C88" s="153"/>
      <c r="D88" s="153"/>
      <c r="E88" s="155">
        <v>0</v>
      </c>
    </row>
    <row r="89" spans="1:5">
      <c r="A89" s="151">
        <v>2120810</v>
      </c>
      <c r="B89" s="151" t="s">
        <v>1349</v>
      </c>
      <c r="C89" s="153"/>
      <c r="D89" s="153"/>
      <c r="E89" s="155">
        <v>0</v>
      </c>
    </row>
    <row r="90" spans="1:5">
      <c r="A90" s="151">
        <v>2120811</v>
      </c>
      <c r="B90" s="151" t="s">
        <v>1350</v>
      </c>
      <c r="C90" s="153"/>
      <c r="D90" s="153"/>
      <c r="E90" s="155">
        <v>0</v>
      </c>
    </row>
    <row r="91" spans="1:5">
      <c r="A91" s="151">
        <v>2120813</v>
      </c>
      <c r="B91" s="151" t="s">
        <v>1351</v>
      </c>
      <c r="C91" s="153"/>
      <c r="D91" s="153"/>
      <c r="E91" s="155">
        <v>0</v>
      </c>
    </row>
    <row r="92" spans="1:5">
      <c r="A92" s="151">
        <v>2120814</v>
      </c>
      <c r="B92" s="151" t="s">
        <v>1352</v>
      </c>
      <c r="C92" s="153"/>
      <c r="D92" s="153"/>
      <c r="E92" s="155">
        <v>0</v>
      </c>
    </row>
    <row r="93" spans="1:5">
      <c r="A93" s="151">
        <v>2120815</v>
      </c>
      <c r="B93" s="151" t="s">
        <v>1353</v>
      </c>
      <c r="C93" s="153"/>
      <c r="D93" s="153"/>
      <c r="E93" s="155">
        <v>0</v>
      </c>
    </row>
    <row r="94" spans="1:5">
      <c r="A94" s="151">
        <v>2120816</v>
      </c>
      <c r="B94" s="151" t="s">
        <v>1354</v>
      </c>
      <c r="C94" s="153"/>
      <c r="D94" s="153"/>
      <c r="E94" s="155">
        <v>0</v>
      </c>
    </row>
    <row r="95" spans="1:7">
      <c r="A95" s="151">
        <v>2120899</v>
      </c>
      <c r="B95" s="151" t="s">
        <v>1355</v>
      </c>
      <c r="C95" s="153">
        <v>22000</v>
      </c>
      <c r="D95" s="153"/>
      <c r="E95" s="154"/>
      <c r="G95" s="140">
        <f>143000-C80</f>
        <v>101000</v>
      </c>
    </row>
    <row r="96" spans="1:5">
      <c r="A96" s="151">
        <v>21210</v>
      </c>
      <c r="B96" s="152" t="s">
        <v>1356</v>
      </c>
      <c r="C96" s="153">
        <v>0</v>
      </c>
      <c r="D96" s="153">
        <v>0</v>
      </c>
      <c r="E96" s="156">
        <v>0</v>
      </c>
    </row>
    <row r="97" spans="1:5">
      <c r="A97" s="151">
        <v>2121001</v>
      </c>
      <c r="B97" s="151" t="s">
        <v>1341</v>
      </c>
      <c r="C97" s="153"/>
      <c r="D97" s="153"/>
      <c r="E97" s="155">
        <v>0</v>
      </c>
    </row>
    <row r="98" spans="1:5">
      <c r="A98" s="151">
        <v>2121002</v>
      </c>
      <c r="B98" s="151" t="s">
        <v>1342</v>
      </c>
      <c r="C98" s="153"/>
      <c r="D98" s="153"/>
      <c r="E98" s="155">
        <v>0</v>
      </c>
    </row>
    <row r="99" spans="1:5">
      <c r="A99" s="151">
        <v>2121099</v>
      </c>
      <c r="B99" s="151" t="s">
        <v>1357</v>
      </c>
      <c r="C99" s="153"/>
      <c r="D99" s="153"/>
      <c r="E99" s="155">
        <v>0</v>
      </c>
    </row>
    <row r="100" spans="1:5">
      <c r="A100" s="151">
        <v>21211</v>
      </c>
      <c r="B100" s="152" t="s">
        <v>1358</v>
      </c>
      <c r="C100" s="153"/>
      <c r="D100" s="153"/>
      <c r="E100" s="155">
        <v>0</v>
      </c>
    </row>
    <row r="101" spans="1:5">
      <c r="A101" s="151">
        <v>21213</v>
      </c>
      <c r="B101" s="152" t="s">
        <v>1359</v>
      </c>
      <c r="C101" s="153">
        <v>1300</v>
      </c>
      <c r="D101" s="153"/>
      <c r="E101" s="154"/>
    </row>
    <row r="102" spans="1:5">
      <c r="A102" s="151">
        <v>2121301</v>
      </c>
      <c r="B102" s="151" t="s">
        <v>1360</v>
      </c>
      <c r="C102" s="153">
        <v>1300</v>
      </c>
      <c r="D102" s="153"/>
      <c r="E102" s="155"/>
    </row>
    <row r="103" spans="1:5">
      <c r="A103" s="151">
        <v>2121302</v>
      </c>
      <c r="B103" s="151" t="s">
        <v>1361</v>
      </c>
      <c r="C103" s="153"/>
      <c r="D103" s="153"/>
      <c r="E103" s="154"/>
    </row>
    <row r="104" spans="1:5">
      <c r="A104" s="151">
        <v>2121303</v>
      </c>
      <c r="B104" s="151" t="s">
        <v>1362</v>
      </c>
      <c r="C104" s="153"/>
      <c r="D104" s="153"/>
      <c r="E104" s="155"/>
    </row>
    <row r="105" spans="1:5">
      <c r="A105" s="151">
        <v>2121304</v>
      </c>
      <c r="B105" s="151" t="s">
        <v>1363</v>
      </c>
      <c r="C105" s="153"/>
      <c r="D105" s="153"/>
      <c r="E105" s="155"/>
    </row>
    <row r="106" spans="1:5">
      <c r="A106" s="151">
        <v>2121399</v>
      </c>
      <c r="B106" s="151" t="s">
        <v>1364</v>
      </c>
      <c r="C106" s="153"/>
      <c r="D106" s="153"/>
      <c r="E106" s="154"/>
    </row>
    <row r="107" spans="1:5">
      <c r="A107" s="151">
        <v>21214</v>
      </c>
      <c r="B107" s="152" t="s">
        <v>1365</v>
      </c>
      <c r="C107" s="153">
        <v>700</v>
      </c>
      <c r="D107" s="153"/>
      <c r="E107" s="154"/>
    </row>
    <row r="108" spans="1:5">
      <c r="A108" s="151">
        <v>2121401</v>
      </c>
      <c r="B108" s="151" t="s">
        <v>1366</v>
      </c>
      <c r="C108" s="153">
        <v>700</v>
      </c>
      <c r="D108" s="153"/>
      <c r="E108" s="154"/>
    </row>
    <row r="109" spans="1:5">
      <c r="A109" s="151">
        <v>2121402</v>
      </c>
      <c r="B109" s="151" t="s">
        <v>1367</v>
      </c>
      <c r="C109" s="153"/>
      <c r="D109" s="153"/>
      <c r="E109" s="155"/>
    </row>
    <row r="110" spans="1:5">
      <c r="A110" s="151">
        <v>2121499</v>
      </c>
      <c r="B110" s="151" t="s">
        <v>1368</v>
      </c>
      <c r="C110" s="153"/>
      <c r="D110" s="153"/>
      <c r="E110" s="154"/>
    </row>
    <row r="111" spans="1:5">
      <c r="A111" s="151">
        <v>21215</v>
      </c>
      <c r="B111" s="152" t="s">
        <v>1369</v>
      </c>
      <c r="C111" s="153">
        <v>0</v>
      </c>
      <c r="D111" s="153">
        <v>15500</v>
      </c>
      <c r="E111" s="156">
        <v>0</v>
      </c>
    </row>
    <row r="112" spans="1:5">
      <c r="A112" s="151">
        <v>2121501</v>
      </c>
      <c r="B112" s="151" t="s">
        <v>1341</v>
      </c>
      <c r="C112" s="153"/>
      <c r="D112" s="153"/>
      <c r="E112" s="155">
        <v>0</v>
      </c>
    </row>
    <row r="113" spans="1:5">
      <c r="A113" s="151">
        <v>2121502</v>
      </c>
      <c r="B113" s="151" t="s">
        <v>1342</v>
      </c>
      <c r="C113" s="153"/>
      <c r="D113" s="153"/>
      <c r="E113" s="155">
        <v>0</v>
      </c>
    </row>
    <row r="114" spans="1:5">
      <c r="A114" s="151">
        <v>2121599</v>
      </c>
      <c r="B114" s="151" t="s">
        <v>1370</v>
      </c>
      <c r="C114" s="153"/>
      <c r="D114" s="153">
        <v>15500</v>
      </c>
      <c r="E114" s="155">
        <v>0</v>
      </c>
    </row>
    <row r="115" spans="1:5">
      <c r="A115" s="151">
        <v>21216</v>
      </c>
      <c r="B115" s="152" t="s">
        <v>1371</v>
      </c>
      <c r="C115" s="153">
        <v>0</v>
      </c>
      <c r="D115" s="153">
        <v>0</v>
      </c>
      <c r="E115" s="156">
        <v>0</v>
      </c>
    </row>
    <row r="116" spans="1:5">
      <c r="A116" s="151">
        <v>2121601</v>
      </c>
      <c r="B116" s="151" t="s">
        <v>1341</v>
      </c>
      <c r="C116" s="153"/>
      <c r="D116" s="153"/>
      <c r="E116" s="155">
        <v>0</v>
      </c>
    </row>
    <row r="117" spans="1:5">
      <c r="A117" s="151">
        <v>2121602</v>
      </c>
      <c r="B117" s="151" t="s">
        <v>1342</v>
      </c>
      <c r="C117" s="153"/>
      <c r="D117" s="153"/>
      <c r="E117" s="155">
        <v>0</v>
      </c>
    </row>
    <row r="118" spans="1:5">
      <c r="A118" s="151">
        <v>2121699</v>
      </c>
      <c r="B118" s="151" t="s">
        <v>1372</v>
      </c>
      <c r="C118" s="153"/>
      <c r="D118" s="153"/>
      <c r="E118" s="155">
        <v>0</v>
      </c>
    </row>
    <row r="119" spans="1:5">
      <c r="A119" s="151">
        <v>21217</v>
      </c>
      <c r="B119" s="152" t="s">
        <v>1373</v>
      </c>
      <c r="C119" s="153">
        <v>0</v>
      </c>
      <c r="D119" s="153">
        <v>0</v>
      </c>
      <c r="E119" s="156">
        <v>0</v>
      </c>
    </row>
    <row r="120" spans="1:5">
      <c r="A120" s="151">
        <v>2121701</v>
      </c>
      <c r="B120" s="151" t="s">
        <v>1360</v>
      </c>
      <c r="C120" s="153"/>
      <c r="D120" s="153"/>
      <c r="E120" s="155">
        <v>0</v>
      </c>
    </row>
    <row r="121" spans="1:5">
      <c r="A121" s="151">
        <v>2121702</v>
      </c>
      <c r="B121" s="151" t="s">
        <v>1361</v>
      </c>
      <c r="C121" s="153"/>
      <c r="D121" s="153"/>
      <c r="E121" s="155">
        <v>0</v>
      </c>
    </row>
    <row r="122" spans="1:5">
      <c r="A122" s="151">
        <v>2121703</v>
      </c>
      <c r="B122" s="151" t="s">
        <v>1362</v>
      </c>
      <c r="C122" s="153"/>
      <c r="D122" s="153"/>
      <c r="E122" s="155">
        <v>0</v>
      </c>
    </row>
    <row r="123" spans="1:5">
      <c r="A123" s="151">
        <v>2121704</v>
      </c>
      <c r="B123" s="151" t="s">
        <v>1363</v>
      </c>
      <c r="C123" s="153"/>
      <c r="D123" s="153"/>
      <c r="E123" s="155">
        <v>0</v>
      </c>
    </row>
    <row r="124" spans="1:5">
      <c r="A124" s="151">
        <v>2121799</v>
      </c>
      <c r="B124" s="151" t="s">
        <v>1374</v>
      </c>
      <c r="C124" s="153"/>
      <c r="D124" s="153"/>
      <c r="E124" s="155">
        <v>0</v>
      </c>
    </row>
    <row r="125" spans="1:5">
      <c r="A125" s="151">
        <v>21218</v>
      </c>
      <c r="B125" s="152" t="s">
        <v>1375</v>
      </c>
      <c r="C125" s="153">
        <v>0</v>
      </c>
      <c r="D125" s="153">
        <v>0</v>
      </c>
      <c r="E125" s="156">
        <v>0</v>
      </c>
    </row>
    <row r="126" spans="1:5">
      <c r="A126" s="151">
        <v>2121801</v>
      </c>
      <c r="B126" s="151" t="s">
        <v>1366</v>
      </c>
      <c r="C126" s="153"/>
      <c r="D126" s="153"/>
      <c r="E126" s="155">
        <v>0</v>
      </c>
    </row>
    <row r="127" spans="1:5">
      <c r="A127" s="151">
        <v>2121899</v>
      </c>
      <c r="B127" s="151" t="s">
        <v>1376</v>
      </c>
      <c r="C127" s="153"/>
      <c r="D127" s="153"/>
      <c r="E127" s="155">
        <v>0</v>
      </c>
    </row>
    <row r="128" spans="1:5">
      <c r="A128" s="151">
        <v>21219</v>
      </c>
      <c r="B128" s="152" t="s">
        <v>1377</v>
      </c>
      <c r="C128" s="153">
        <v>0</v>
      </c>
      <c r="D128" s="153">
        <v>0</v>
      </c>
      <c r="E128" s="156">
        <v>0</v>
      </c>
    </row>
    <row r="129" spans="1:5">
      <c r="A129" s="151">
        <v>2121901</v>
      </c>
      <c r="B129" s="151" t="s">
        <v>1341</v>
      </c>
      <c r="C129" s="153"/>
      <c r="D129" s="153"/>
      <c r="E129" s="155">
        <v>0</v>
      </c>
    </row>
    <row r="130" spans="1:5">
      <c r="A130" s="151">
        <v>2121902</v>
      </c>
      <c r="B130" s="151" t="s">
        <v>1342</v>
      </c>
      <c r="C130" s="153"/>
      <c r="D130" s="153"/>
      <c r="E130" s="155">
        <v>0</v>
      </c>
    </row>
    <row r="131" spans="1:5">
      <c r="A131" s="151">
        <v>2121903</v>
      </c>
      <c r="B131" s="151" t="s">
        <v>1343</v>
      </c>
      <c r="C131" s="153"/>
      <c r="D131" s="153"/>
      <c r="E131" s="155">
        <v>0</v>
      </c>
    </row>
    <row r="132" spans="1:5">
      <c r="A132" s="151">
        <v>2121904</v>
      </c>
      <c r="B132" s="151" t="s">
        <v>1344</v>
      </c>
      <c r="C132" s="153"/>
      <c r="D132" s="153"/>
      <c r="E132" s="155">
        <v>0</v>
      </c>
    </row>
    <row r="133" spans="1:5">
      <c r="A133" s="151">
        <v>2121905</v>
      </c>
      <c r="B133" s="151" t="s">
        <v>1347</v>
      </c>
      <c r="C133" s="153"/>
      <c r="D133" s="153"/>
      <c r="E133" s="155">
        <v>0</v>
      </c>
    </row>
    <row r="134" spans="1:5">
      <c r="A134" s="151">
        <v>2121906</v>
      </c>
      <c r="B134" s="151" t="s">
        <v>1349</v>
      </c>
      <c r="C134" s="153"/>
      <c r="D134" s="153"/>
      <c r="E134" s="155">
        <v>0</v>
      </c>
    </row>
    <row r="135" spans="1:5">
      <c r="A135" s="151">
        <v>2121907</v>
      </c>
      <c r="B135" s="151" t="s">
        <v>1350</v>
      </c>
      <c r="C135" s="153"/>
      <c r="D135" s="153"/>
      <c r="E135" s="155">
        <v>0</v>
      </c>
    </row>
    <row r="136" spans="1:5">
      <c r="A136" s="151">
        <v>2121999</v>
      </c>
      <c r="B136" s="151" t="s">
        <v>1378</v>
      </c>
      <c r="C136" s="153"/>
      <c r="D136" s="153"/>
      <c r="E136" s="155">
        <v>0</v>
      </c>
    </row>
    <row r="137" spans="1:5">
      <c r="A137" s="151">
        <v>21298</v>
      </c>
      <c r="B137" s="152" t="s">
        <v>1272</v>
      </c>
      <c r="C137" s="153">
        <v>0</v>
      </c>
      <c r="D137" s="153">
        <v>0</v>
      </c>
      <c r="E137" s="155">
        <v>0</v>
      </c>
    </row>
    <row r="138" spans="1:5">
      <c r="A138" s="151">
        <v>2129801</v>
      </c>
      <c r="B138" s="151" t="s">
        <v>1379</v>
      </c>
      <c r="C138" s="153"/>
      <c r="D138" s="153"/>
      <c r="E138" s="155">
        <v>0</v>
      </c>
    </row>
    <row r="139" spans="1:5">
      <c r="A139" s="151">
        <v>2129899</v>
      </c>
      <c r="B139" s="151" t="s">
        <v>1380</v>
      </c>
      <c r="C139" s="153"/>
      <c r="D139" s="153"/>
      <c r="E139" s="155">
        <v>0</v>
      </c>
    </row>
    <row r="140" spans="1:5">
      <c r="A140" s="151">
        <v>213</v>
      </c>
      <c r="B140" s="152" t="s">
        <v>1381</v>
      </c>
      <c r="C140" s="153">
        <f>C141+C146+C151+C156+C159+C164+C168+C172+C175</f>
        <v>11300</v>
      </c>
      <c r="D140" s="153">
        <f>D141+D146+D151+D156+D159+D164+D168+D172+D175</f>
        <v>9171</v>
      </c>
      <c r="E140" s="154">
        <f>C140/D140</f>
        <v>1.23214480427434</v>
      </c>
    </row>
    <row r="141" spans="1:5">
      <c r="A141" s="151">
        <v>21366</v>
      </c>
      <c r="B141" s="152" t="s">
        <v>1382</v>
      </c>
      <c r="C141" s="153">
        <v>0</v>
      </c>
      <c r="D141" s="153">
        <v>0</v>
      </c>
      <c r="E141" s="156">
        <v>0</v>
      </c>
    </row>
    <row r="142" spans="1:5">
      <c r="A142" s="151">
        <v>2136601</v>
      </c>
      <c r="B142" s="151" t="s">
        <v>1383</v>
      </c>
      <c r="C142" s="153"/>
      <c r="D142" s="153"/>
      <c r="E142" s="155">
        <v>0</v>
      </c>
    </row>
    <row r="143" spans="1:5">
      <c r="A143" s="151">
        <v>2136602</v>
      </c>
      <c r="B143" s="151" t="s">
        <v>1384</v>
      </c>
      <c r="C143" s="153"/>
      <c r="D143" s="153"/>
      <c r="E143" s="155">
        <v>0</v>
      </c>
    </row>
    <row r="144" spans="1:5">
      <c r="A144" s="151">
        <v>2136603</v>
      </c>
      <c r="B144" s="151" t="s">
        <v>1385</v>
      </c>
      <c r="C144" s="153"/>
      <c r="D144" s="153"/>
      <c r="E144" s="155">
        <v>0</v>
      </c>
    </row>
    <row r="145" spans="1:5">
      <c r="A145" s="151">
        <v>2136699</v>
      </c>
      <c r="B145" s="151" t="s">
        <v>1386</v>
      </c>
      <c r="C145" s="153"/>
      <c r="D145" s="153"/>
      <c r="E145" s="155">
        <v>0</v>
      </c>
    </row>
    <row r="146" spans="1:5">
      <c r="A146" s="151">
        <v>21367</v>
      </c>
      <c r="B146" s="152" t="s">
        <v>1387</v>
      </c>
      <c r="C146" s="153">
        <v>0</v>
      </c>
      <c r="D146" s="153">
        <v>0</v>
      </c>
      <c r="E146" s="156">
        <v>0</v>
      </c>
    </row>
    <row r="147" spans="1:5">
      <c r="A147" s="151">
        <v>2136701</v>
      </c>
      <c r="B147" s="151" t="s">
        <v>1383</v>
      </c>
      <c r="C147" s="153"/>
      <c r="D147" s="153"/>
      <c r="E147" s="155">
        <v>0</v>
      </c>
    </row>
    <row r="148" spans="1:5">
      <c r="A148" s="151">
        <v>2136702</v>
      </c>
      <c r="B148" s="151" t="s">
        <v>1384</v>
      </c>
      <c r="C148" s="153"/>
      <c r="D148" s="153"/>
      <c r="E148" s="155">
        <v>0</v>
      </c>
    </row>
    <row r="149" spans="1:5">
      <c r="A149" s="151">
        <v>2136703</v>
      </c>
      <c r="B149" s="151" t="s">
        <v>1388</v>
      </c>
      <c r="C149" s="153"/>
      <c r="D149" s="153"/>
      <c r="E149" s="155">
        <v>0</v>
      </c>
    </row>
    <row r="150" spans="1:5">
      <c r="A150" s="151">
        <v>2136799</v>
      </c>
      <c r="B150" s="151" t="s">
        <v>1389</v>
      </c>
      <c r="C150" s="153"/>
      <c r="D150" s="153"/>
      <c r="E150" s="155">
        <v>0</v>
      </c>
    </row>
    <row r="151" spans="1:5">
      <c r="A151" s="151">
        <v>21369</v>
      </c>
      <c r="B151" s="152" t="s">
        <v>1390</v>
      </c>
      <c r="C151" s="153">
        <v>0</v>
      </c>
      <c r="D151" s="153">
        <v>0</v>
      </c>
      <c r="E151" s="156">
        <v>0</v>
      </c>
    </row>
    <row r="152" spans="1:5">
      <c r="A152" s="151">
        <v>2136901</v>
      </c>
      <c r="B152" s="151" t="s">
        <v>1391</v>
      </c>
      <c r="C152" s="153"/>
      <c r="D152" s="153"/>
      <c r="E152" s="155">
        <v>0</v>
      </c>
    </row>
    <row r="153" spans="1:5">
      <c r="A153" s="151">
        <v>2136902</v>
      </c>
      <c r="B153" s="151" t="s">
        <v>1392</v>
      </c>
      <c r="C153" s="153"/>
      <c r="D153" s="153"/>
      <c r="E153" s="155">
        <v>0</v>
      </c>
    </row>
    <row r="154" spans="1:5">
      <c r="A154" s="151">
        <v>2136903</v>
      </c>
      <c r="B154" s="151" t="s">
        <v>1393</v>
      </c>
      <c r="C154" s="153"/>
      <c r="D154" s="153"/>
      <c r="E154" s="155">
        <v>0</v>
      </c>
    </row>
    <row r="155" spans="1:5">
      <c r="A155" s="151">
        <v>2136999</v>
      </c>
      <c r="B155" s="151" t="s">
        <v>1394</v>
      </c>
      <c r="C155" s="153"/>
      <c r="D155" s="153"/>
      <c r="E155" s="155">
        <v>0</v>
      </c>
    </row>
    <row r="156" spans="1:5">
      <c r="A156" s="151">
        <v>21370</v>
      </c>
      <c r="B156" s="152" t="s">
        <v>1395</v>
      </c>
      <c r="C156" s="153">
        <v>0</v>
      </c>
      <c r="D156" s="153">
        <v>0</v>
      </c>
      <c r="E156" s="156">
        <v>0</v>
      </c>
    </row>
    <row r="157" spans="1:5">
      <c r="A157" s="151">
        <v>2137001</v>
      </c>
      <c r="B157" s="151" t="s">
        <v>1383</v>
      </c>
      <c r="C157" s="153"/>
      <c r="D157" s="153"/>
      <c r="E157" s="155">
        <v>0</v>
      </c>
    </row>
    <row r="158" spans="1:5">
      <c r="A158" s="151">
        <v>2137099</v>
      </c>
      <c r="B158" s="151" t="s">
        <v>1396</v>
      </c>
      <c r="C158" s="153"/>
      <c r="D158" s="153"/>
      <c r="E158" s="155">
        <v>0</v>
      </c>
    </row>
    <row r="159" spans="1:5">
      <c r="A159" s="151">
        <v>21371</v>
      </c>
      <c r="B159" s="152" t="s">
        <v>1397</v>
      </c>
      <c r="C159" s="153">
        <v>0</v>
      </c>
      <c r="D159" s="153">
        <v>0</v>
      </c>
      <c r="E159" s="156">
        <v>0</v>
      </c>
    </row>
    <row r="160" spans="1:5">
      <c r="A160" s="151">
        <v>2137101</v>
      </c>
      <c r="B160" s="151" t="s">
        <v>1391</v>
      </c>
      <c r="C160" s="153"/>
      <c r="D160" s="153"/>
      <c r="E160" s="155">
        <v>0</v>
      </c>
    </row>
    <row r="161" spans="1:5">
      <c r="A161" s="151">
        <v>2137102</v>
      </c>
      <c r="B161" s="151" t="s">
        <v>1398</v>
      </c>
      <c r="C161" s="153"/>
      <c r="D161" s="153"/>
      <c r="E161" s="155">
        <v>0</v>
      </c>
    </row>
    <row r="162" spans="1:5">
      <c r="A162" s="151">
        <v>2137103</v>
      </c>
      <c r="B162" s="151" t="s">
        <v>1393</v>
      </c>
      <c r="C162" s="153"/>
      <c r="D162" s="153"/>
      <c r="E162" s="155">
        <v>0</v>
      </c>
    </row>
    <row r="163" spans="1:5">
      <c r="A163" s="151">
        <v>2137199</v>
      </c>
      <c r="B163" s="151" t="s">
        <v>1399</v>
      </c>
      <c r="C163" s="153"/>
      <c r="D163" s="153"/>
      <c r="E163" s="155">
        <v>0</v>
      </c>
    </row>
    <row r="164" spans="1:5">
      <c r="A164" s="151">
        <v>21372</v>
      </c>
      <c r="B164" s="152" t="s">
        <v>1400</v>
      </c>
      <c r="C164" s="153">
        <f>C165+C166+C167</f>
        <v>11300</v>
      </c>
      <c r="D164" s="153">
        <f>D165+D166+D167</f>
        <v>9171</v>
      </c>
      <c r="E164" s="154">
        <f t="shared" ref="E164:E166" si="1">C164/D164</f>
        <v>1.23214480427434</v>
      </c>
    </row>
    <row r="165" spans="1:5">
      <c r="A165" s="151">
        <v>2137201</v>
      </c>
      <c r="B165" s="151" t="s">
        <v>1401</v>
      </c>
      <c r="C165" s="153">
        <v>4730</v>
      </c>
      <c r="D165" s="153">
        <v>4690</v>
      </c>
      <c r="E165" s="154">
        <f t="shared" si="1"/>
        <v>1.00852878464819</v>
      </c>
    </row>
    <row r="166" spans="1:5">
      <c r="A166" s="151">
        <v>2137202</v>
      </c>
      <c r="B166" s="151" t="s">
        <v>1383</v>
      </c>
      <c r="C166" s="153">
        <v>6570</v>
      </c>
      <c r="D166" s="153">
        <v>4481</v>
      </c>
      <c r="E166" s="154">
        <f t="shared" si="1"/>
        <v>1.46619058245927</v>
      </c>
    </row>
    <row r="167" spans="1:5">
      <c r="A167" s="151">
        <v>2137299</v>
      </c>
      <c r="B167" s="151" t="s">
        <v>1402</v>
      </c>
      <c r="C167" s="153"/>
      <c r="D167" s="153"/>
      <c r="E167" s="155">
        <v>0</v>
      </c>
    </row>
    <row r="168" spans="1:5">
      <c r="A168" s="151">
        <v>21373</v>
      </c>
      <c r="B168" s="152" t="s">
        <v>1403</v>
      </c>
      <c r="C168" s="153">
        <v>0</v>
      </c>
      <c r="D168" s="153">
        <v>0</v>
      </c>
      <c r="E168" s="156">
        <v>0</v>
      </c>
    </row>
    <row r="169" spans="1:5">
      <c r="A169" s="151">
        <v>2137301</v>
      </c>
      <c r="B169" s="151" t="s">
        <v>1401</v>
      </c>
      <c r="C169" s="153"/>
      <c r="D169" s="153"/>
      <c r="E169" s="155">
        <v>0</v>
      </c>
    </row>
    <row r="170" spans="1:5">
      <c r="A170" s="151">
        <v>2137302</v>
      </c>
      <c r="B170" s="151" t="s">
        <v>1383</v>
      </c>
      <c r="C170" s="153"/>
      <c r="D170" s="153"/>
      <c r="E170" s="155">
        <v>0</v>
      </c>
    </row>
    <row r="171" spans="1:5">
      <c r="A171" s="151">
        <v>2137399</v>
      </c>
      <c r="B171" s="151" t="s">
        <v>1404</v>
      </c>
      <c r="C171" s="153"/>
      <c r="D171" s="153"/>
      <c r="E171" s="155">
        <v>0</v>
      </c>
    </row>
    <row r="172" spans="1:5">
      <c r="A172" s="151">
        <v>21374</v>
      </c>
      <c r="B172" s="152" t="s">
        <v>1405</v>
      </c>
      <c r="C172" s="153">
        <v>0</v>
      </c>
      <c r="D172" s="153">
        <v>0</v>
      </c>
      <c r="E172" s="156">
        <v>0</v>
      </c>
    </row>
    <row r="173" spans="1:5">
      <c r="A173" s="151">
        <v>2137401</v>
      </c>
      <c r="B173" s="151" t="s">
        <v>1383</v>
      </c>
      <c r="C173" s="153"/>
      <c r="D173" s="153"/>
      <c r="E173" s="155">
        <v>0</v>
      </c>
    </row>
    <row r="174" spans="1:5">
      <c r="A174" s="151">
        <v>2137499</v>
      </c>
      <c r="B174" s="151" t="s">
        <v>1406</v>
      </c>
      <c r="C174" s="153"/>
      <c r="D174" s="153"/>
      <c r="E174" s="155">
        <v>0</v>
      </c>
    </row>
    <row r="175" spans="1:5">
      <c r="A175" s="151">
        <v>21398</v>
      </c>
      <c r="B175" s="152" t="s">
        <v>1272</v>
      </c>
      <c r="C175" s="153">
        <v>0</v>
      </c>
      <c r="D175" s="153">
        <v>0</v>
      </c>
      <c r="E175" s="155">
        <v>0</v>
      </c>
    </row>
    <row r="176" spans="1:5">
      <c r="A176" s="151">
        <v>2139801</v>
      </c>
      <c r="B176" s="151" t="s">
        <v>1407</v>
      </c>
      <c r="C176" s="153"/>
      <c r="D176" s="153"/>
      <c r="E176" s="155">
        <v>0</v>
      </c>
    </row>
    <row r="177" spans="1:5">
      <c r="A177" s="151">
        <v>2139802</v>
      </c>
      <c r="B177" s="151" t="s">
        <v>1408</v>
      </c>
      <c r="C177" s="153"/>
      <c r="D177" s="153"/>
      <c r="E177" s="155">
        <v>0</v>
      </c>
    </row>
    <row r="178" spans="1:5">
      <c r="A178" s="151">
        <v>2139899</v>
      </c>
      <c r="B178" s="151" t="s">
        <v>1409</v>
      </c>
      <c r="C178" s="153"/>
      <c r="D178" s="153"/>
      <c r="E178" s="155">
        <v>0</v>
      </c>
    </row>
    <row r="179" spans="1:5">
      <c r="A179" s="151">
        <v>214</v>
      </c>
      <c r="B179" s="152" t="s">
        <v>1410</v>
      </c>
      <c r="C179" s="153">
        <v>0</v>
      </c>
      <c r="D179" s="153">
        <v>0</v>
      </c>
      <c r="E179" s="156">
        <v>0</v>
      </c>
    </row>
    <row r="180" spans="1:5">
      <c r="A180" s="151">
        <v>21460</v>
      </c>
      <c r="B180" s="152" t="s">
        <v>1411</v>
      </c>
      <c r="C180" s="153">
        <v>0</v>
      </c>
      <c r="D180" s="153">
        <v>0</v>
      </c>
      <c r="E180" s="156">
        <v>0</v>
      </c>
    </row>
    <row r="181" spans="1:5">
      <c r="A181" s="151">
        <v>2146001</v>
      </c>
      <c r="B181" s="151" t="s">
        <v>1412</v>
      </c>
      <c r="C181" s="153"/>
      <c r="D181" s="153"/>
      <c r="E181" s="155">
        <v>0</v>
      </c>
    </row>
    <row r="182" spans="1:5">
      <c r="A182" s="151">
        <v>2146002</v>
      </c>
      <c r="B182" s="151" t="s">
        <v>1413</v>
      </c>
      <c r="C182" s="153"/>
      <c r="D182" s="153"/>
      <c r="E182" s="155">
        <v>0</v>
      </c>
    </row>
    <row r="183" spans="1:5">
      <c r="A183" s="151">
        <v>2146003</v>
      </c>
      <c r="B183" s="151" t="s">
        <v>1414</v>
      </c>
      <c r="C183" s="153"/>
      <c r="D183" s="153"/>
      <c r="E183" s="155">
        <v>0</v>
      </c>
    </row>
    <row r="184" spans="1:5">
      <c r="A184" s="151">
        <v>2146099</v>
      </c>
      <c r="B184" s="151" t="s">
        <v>1415</v>
      </c>
      <c r="C184" s="153"/>
      <c r="D184" s="153"/>
      <c r="E184" s="155">
        <v>0</v>
      </c>
    </row>
    <row r="185" spans="1:5">
      <c r="A185" s="151">
        <v>21462</v>
      </c>
      <c r="B185" s="152" t="s">
        <v>1416</v>
      </c>
      <c r="C185" s="153">
        <v>0</v>
      </c>
      <c r="D185" s="153">
        <v>0</v>
      </c>
      <c r="E185" s="156">
        <v>0</v>
      </c>
    </row>
    <row r="186" spans="1:5">
      <c r="A186" s="151">
        <v>2146201</v>
      </c>
      <c r="B186" s="151" t="s">
        <v>1414</v>
      </c>
      <c r="C186" s="153"/>
      <c r="D186" s="153"/>
      <c r="E186" s="155">
        <v>0</v>
      </c>
    </row>
    <row r="187" spans="1:5">
      <c r="A187" s="151">
        <v>2146202</v>
      </c>
      <c r="B187" s="151" t="s">
        <v>1417</v>
      </c>
      <c r="C187" s="153"/>
      <c r="D187" s="153"/>
      <c r="E187" s="155">
        <v>0</v>
      </c>
    </row>
    <row r="188" spans="1:5">
      <c r="A188" s="151">
        <v>2146203</v>
      </c>
      <c r="B188" s="151" t="s">
        <v>1418</v>
      </c>
      <c r="C188" s="153"/>
      <c r="D188" s="153"/>
      <c r="E188" s="155">
        <v>0</v>
      </c>
    </row>
    <row r="189" spans="1:5">
      <c r="A189" s="151">
        <v>2146299</v>
      </c>
      <c r="B189" s="151" t="s">
        <v>1419</v>
      </c>
      <c r="C189" s="153"/>
      <c r="D189" s="153"/>
      <c r="E189" s="155">
        <v>0</v>
      </c>
    </row>
    <row r="190" spans="1:5">
      <c r="A190" s="151">
        <v>21464</v>
      </c>
      <c r="B190" s="152" t="s">
        <v>1420</v>
      </c>
      <c r="C190" s="153">
        <v>0</v>
      </c>
      <c r="D190" s="153">
        <v>0</v>
      </c>
      <c r="E190" s="156">
        <v>0</v>
      </c>
    </row>
    <row r="191" spans="1:5">
      <c r="A191" s="151">
        <v>2146401</v>
      </c>
      <c r="B191" s="151" t="s">
        <v>1421</v>
      </c>
      <c r="C191" s="153"/>
      <c r="D191" s="153"/>
      <c r="E191" s="155">
        <v>0</v>
      </c>
    </row>
    <row r="192" spans="1:5">
      <c r="A192" s="151">
        <v>2146402</v>
      </c>
      <c r="B192" s="151" t="s">
        <v>1422</v>
      </c>
      <c r="C192" s="153"/>
      <c r="D192" s="153"/>
      <c r="E192" s="155">
        <v>0</v>
      </c>
    </row>
    <row r="193" spans="1:5">
      <c r="A193" s="151">
        <v>2146403</v>
      </c>
      <c r="B193" s="151" t="s">
        <v>1423</v>
      </c>
      <c r="C193" s="153"/>
      <c r="D193" s="153"/>
      <c r="E193" s="155">
        <v>0</v>
      </c>
    </row>
    <row r="194" spans="1:5">
      <c r="A194" s="151">
        <v>2146404</v>
      </c>
      <c r="B194" s="151" t="s">
        <v>1424</v>
      </c>
      <c r="C194" s="153"/>
      <c r="D194" s="153"/>
      <c r="E194" s="155">
        <v>0</v>
      </c>
    </row>
    <row r="195" spans="1:5">
      <c r="A195" s="151">
        <v>2146405</v>
      </c>
      <c r="B195" s="151" t="s">
        <v>1425</v>
      </c>
      <c r="C195" s="153"/>
      <c r="D195" s="153"/>
      <c r="E195" s="155">
        <v>0</v>
      </c>
    </row>
    <row r="196" spans="1:5">
      <c r="A196" s="151">
        <v>2146406</v>
      </c>
      <c r="B196" s="151" t="s">
        <v>1426</v>
      </c>
      <c r="C196" s="153"/>
      <c r="D196" s="153"/>
      <c r="E196" s="155">
        <v>0</v>
      </c>
    </row>
    <row r="197" spans="1:5">
      <c r="A197" s="151">
        <v>2146407</v>
      </c>
      <c r="B197" s="151" t="s">
        <v>1427</v>
      </c>
      <c r="C197" s="153"/>
      <c r="D197" s="153"/>
      <c r="E197" s="155">
        <v>0</v>
      </c>
    </row>
    <row r="198" spans="1:5">
      <c r="A198" s="151">
        <v>2146499</v>
      </c>
      <c r="B198" s="151" t="s">
        <v>1428</v>
      </c>
      <c r="C198" s="153"/>
      <c r="D198" s="153"/>
      <c r="E198" s="155">
        <v>0</v>
      </c>
    </row>
    <row r="199" spans="1:5">
      <c r="A199" s="151">
        <v>21468</v>
      </c>
      <c r="B199" s="152" t="s">
        <v>1429</v>
      </c>
      <c r="C199" s="153">
        <v>0</v>
      </c>
      <c r="D199" s="153">
        <v>0</v>
      </c>
      <c r="E199" s="156">
        <v>0</v>
      </c>
    </row>
    <row r="200" spans="1:5">
      <c r="A200" s="151">
        <v>2146801</v>
      </c>
      <c r="B200" s="151" t="s">
        <v>1430</v>
      </c>
      <c r="C200" s="153"/>
      <c r="D200" s="153"/>
      <c r="E200" s="155">
        <v>0</v>
      </c>
    </row>
    <row r="201" spans="1:5">
      <c r="A201" s="151">
        <v>2146802</v>
      </c>
      <c r="B201" s="151" t="s">
        <v>1431</v>
      </c>
      <c r="C201" s="153"/>
      <c r="D201" s="153"/>
      <c r="E201" s="155">
        <v>0</v>
      </c>
    </row>
    <row r="202" spans="1:5">
      <c r="A202" s="151">
        <v>2146803</v>
      </c>
      <c r="B202" s="151" t="s">
        <v>1432</v>
      </c>
      <c r="C202" s="153"/>
      <c r="D202" s="153"/>
      <c r="E202" s="155">
        <v>0</v>
      </c>
    </row>
    <row r="203" spans="1:5">
      <c r="A203" s="151">
        <v>2146804</v>
      </c>
      <c r="B203" s="151" t="s">
        <v>1433</v>
      </c>
      <c r="C203" s="153"/>
      <c r="D203" s="153"/>
      <c r="E203" s="155">
        <v>0</v>
      </c>
    </row>
    <row r="204" spans="1:5">
      <c r="A204" s="151">
        <v>2146805</v>
      </c>
      <c r="B204" s="151" t="s">
        <v>1434</v>
      </c>
      <c r="C204" s="153"/>
      <c r="D204" s="153"/>
      <c r="E204" s="155">
        <v>0</v>
      </c>
    </row>
    <row r="205" spans="1:5">
      <c r="A205" s="151">
        <v>2146899</v>
      </c>
      <c r="B205" s="151" t="s">
        <v>1435</v>
      </c>
      <c r="C205" s="153"/>
      <c r="D205" s="153"/>
      <c r="E205" s="155">
        <v>0</v>
      </c>
    </row>
    <row r="206" spans="1:5">
      <c r="A206" s="151">
        <v>21469</v>
      </c>
      <c r="B206" s="152" t="s">
        <v>1436</v>
      </c>
      <c r="C206" s="153">
        <v>0</v>
      </c>
      <c r="D206" s="153">
        <v>0</v>
      </c>
      <c r="E206" s="156">
        <v>0</v>
      </c>
    </row>
    <row r="207" spans="1:5">
      <c r="A207" s="151">
        <v>2146901</v>
      </c>
      <c r="B207" s="151" t="s">
        <v>1437</v>
      </c>
      <c r="C207" s="153"/>
      <c r="D207" s="153"/>
      <c r="E207" s="155">
        <v>0</v>
      </c>
    </row>
    <row r="208" spans="1:5">
      <c r="A208" s="151">
        <v>2146902</v>
      </c>
      <c r="B208" s="151" t="s">
        <v>1438</v>
      </c>
      <c r="C208" s="153"/>
      <c r="D208" s="153"/>
      <c r="E208" s="155">
        <v>0</v>
      </c>
    </row>
    <row r="209" spans="1:5">
      <c r="A209" s="151">
        <v>2146903</v>
      </c>
      <c r="B209" s="151" t="s">
        <v>1439</v>
      </c>
      <c r="C209" s="153"/>
      <c r="D209" s="153"/>
      <c r="E209" s="155">
        <v>0</v>
      </c>
    </row>
    <row r="210" spans="1:5">
      <c r="A210" s="151">
        <v>2146904</v>
      </c>
      <c r="B210" s="151" t="s">
        <v>1440</v>
      </c>
      <c r="C210" s="153"/>
      <c r="D210" s="153"/>
      <c r="E210" s="155">
        <v>0</v>
      </c>
    </row>
    <row r="211" spans="1:5">
      <c r="A211" s="151">
        <v>2146906</v>
      </c>
      <c r="B211" s="151" t="s">
        <v>1441</v>
      </c>
      <c r="C211" s="153"/>
      <c r="D211" s="153"/>
      <c r="E211" s="155">
        <v>0</v>
      </c>
    </row>
    <row r="212" spans="1:5">
      <c r="A212" s="151">
        <v>2146907</v>
      </c>
      <c r="B212" s="151" t="s">
        <v>1442</v>
      </c>
      <c r="C212" s="153"/>
      <c r="D212" s="153"/>
      <c r="E212" s="155">
        <v>0</v>
      </c>
    </row>
    <row r="213" spans="1:5">
      <c r="A213" s="151">
        <v>2146908</v>
      </c>
      <c r="B213" s="151" t="s">
        <v>1443</v>
      </c>
      <c r="C213" s="153"/>
      <c r="D213" s="153"/>
      <c r="E213" s="155">
        <v>0</v>
      </c>
    </row>
    <row r="214" spans="1:5">
      <c r="A214" s="151">
        <v>2146909</v>
      </c>
      <c r="B214" s="151" t="s">
        <v>1444</v>
      </c>
      <c r="C214" s="153"/>
      <c r="D214" s="153"/>
      <c r="E214" s="155">
        <v>0</v>
      </c>
    </row>
    <row r="215" spans="1:5">
      <c r="A215" s="151">
        <v>2146999</v>
      </c>
      <c r="B215" s="151" t="s">
        <v>1445</v>
      </c>
      <c r="C215" s="153"/>
      <c r="D215" s="153"/>
      <c r="E215" s="155">
        <v>0</v>
      </c>
    </row>
    <row r="216" spans="1:5">
      <c r="A216" s="151">
        <v>21470</v>
      </c>
      <c r="B216" s="152" t="s">
        <v>1446</v>
      </c>
      <c r="C216" s="153">
        <v>0</v>
      </c>
      <c r="D216" s="153">
        <v>0</v>
      </c>
      <c r="E216" s="156">
        <v>0</v>
      </c>
    </row>
    <row r="217" spans="1:5">
      <c r="A217" s="151">
        <v>2147001</v>
      </c>
      <c r="B217" s="151" t="s">
        <v>1412</v>
      </c>
      <c r="C217" s="153"/>
      <c r="D217" s="153"/>
      <c r="E217" s="155">
        <v>0</v>
      </c>
    </row>
    <row r="218" spans="1:5">
      <c r="A218" s="151">
        <v>2147099</v>
      </c>
      <c r="B218" s="151" t="s">
        <v>1447</v>
      </c>
      <c r="C218" s="153"/>
      <c r="D218" s="153"/>
      <c r="E218" s="155">
        <v>0</v>
      </c>
    </row>
    <row r="219" spans="1:5">
      <c r="A219" s="151">
        <v>21471</v>
      </c>
      <c r="B219" s="152" t="s">
        <v>1448</v>
      </c>
      <c r="C219" s="153">
        <v>0</v>
      </c>
      <c r="D219" s="153">
        <v>0</v>
      </c>
      <c r="E219" s="156">
        <v>0</v>
      </c>
    </row>
    <row r="220" spans="1:5">
      <c r="A220" s="151">
        <v>2147101</v>
      </c>
      <c r="B220" s="151" t="s">
        <v>1412</v>
      </c>
      <c r="C220" s="153"/>
      <c r="D220" s="153"/>
      <c r="E220" s="155">
        <v>0</v>
      </c>
    </row>
    <row r="221" spans="1:5">
      <c r="A221" s="151">
        <v>2147199</v>
      </c>
      <c r="B221" s="151" t="s">
        <v>1449</v>
      </c>
      <c r="C221" s="153"/>
      <c r="D221" s="153"/>
      <c r="E221" s="155">
        <v>0</v>
      </c>
    </row>
    <row r="222" spans="1:5">
      <c r="A222" s="151">
        <v>21472</v>
      </c>
      <c r="B222" s="152" t="s">
        <v>1450</v>
      </c>
      <c r="C222" s="153"/>
      <c r="D222" s="153"/>
      <c r="E222" s="156"/>
    </row>
    <row r="223" spans="1:5">
      <c r="A223" s="151">
        <v>21498</v>
      </c>
      <c r="B223" s="152" t="s">
        <v>1272</v>
      </c>
      <c r="C223" s="153">
        <v>0</v>
      </c>
      <c r="D223" s="153">
        <v>0</v>
      </c>
      <c r="E223" s="155">
        <v>0</v>
      </c>
    </row>
    <row r="224" spans="1:5">
      <c r="A224" s="151">
        <v>2149801</v>
      </c>
      <c r="B224" s="151" t="s">
        <v>1451</v>
      </c>
      <c r="C224" s="153"/>
      <c r="D224" s="153"/>
      <c r="E224" s="155">
        <v>0</v>
      </c>
    </row>
    <row r="225" spans="1:5">
      <c r="A225" s="151">
        <v>2149802</v>
      </c>
      <c r="B225" s="151" t="s">
        <v>1452</v>
      </c>
      <c r="C225" s="153"/>
      <c r="D225" s="153"/>
      <c r="E225" s="155">
        <v>0</v>
      </c>
    </row>
    <row r="226" spans="1:5">
      <c r="A226" s="151">
        <v>2149803</v>
      </c>
      <c r="B226" s="151" t="s">
        <v>1453</v>
      </c>
      <c r="C226" s="153"/>
      <c r="D226" s="153"/>
      <c r="E226" s="155">
        <v>0</v>
      </c>
    </row>
    <row r="227" spans="1:5">
      <c r="A227" s="151">
        <v>2149804</v>
      </c>
      <c r="B227" s="151" t="s">
        <v>1454</v>
      </c>
      <c r="C227" s="153"/>
      <c r="D227" s="153"/>
      <c r="E227" s="155">
        <v>0</v>
      </c>
    </row>
    <row r="228" spans="1:5">
      <c r="A228" s="151">
        <v>2149899</v>
      </c>
      <c r="B228" s="151" t="s">
        <v>1455</v>
      </c>
      <c r="C228" s="153"/>
      <c r="D228" s="153"/>
      <c r="E228" s="155">
        <v>0</v>
      </c>
    </row>
    <row r="229" spans="1:5">
      <c r="A229" s="151">
        <v>215</v>
      </c>
      <c r="B229" s="152" t="s">
        <v>1456</v>
      </c>
      <c r="C229" s="153">
        <f>C230+C234</f>
        <v>1000</v>
      </c>
      <c r="D229" s="153">
        <f>D230+D234</f>
        <v>643</v>
      </c>
      <c r="E229" s="156">
        <v>0</v>
      </c>
    </row>
    <row r="230" spans="1:5">
      <c r="A230" s="151">
        <v>21562</v>
      </c>
      <c r="B230" s="152" t="s">
        <v>1457</v>
      </c>
      <c r="C230" s="153">
        <v>0</v>
      </c>
      <c r="D230" s="153">
        <v>0</v>
      </c>
      <c r="E230" s="156">
        <v>0</v>
      </c>
    </row>
    <row r="231" spans="1:5">
      <c r="A231" s="151">
        <v>2156201</v>
      </c>
      <c r="B231" s="151" t="s">
        <v>1458</v>
      </c>
      <c r="C231" s="153"/>
      <c r="D231" s="153"/>
      <c r="E231" s="155">
        <v>0</v>
      </c>
    </row>
    <row r="232" spans="1:5">
      <c r="A232" s="151">
        <v>2156202</v>
      </c>
      <c r="B232" s="151" t="s">
        <v>1459</v>
      </c>
      <c r="C232" s="153"/>
      <c r="D232" s="153"/>
      <c r="E232" s="155">
        <v>0</v>
      </c>
    </row>
    <row r="233" spans="1:5">
      <c r="A233" s="151">
        <v>2156299</v>
      </c>
      <c r="B233" s="151" t="s">
        <v>1460</v>
      </c>
      <c r="C233" s="153"/>
      <c r="D233" s="153"/>
      <c r="E233" s="155">
        <v>0</v>
      </c>
    </row>
    <row r="234" spans="1:5">
      <c r="A234" s="151">
        <v>21598</v>
      </c>
      <c r="B234" s="152" t="s">
        <v>1272</v>
      </c>
      <c r="C234" s="153">
        <f>SUM(C235:C238)</f>
        <v>1000</v>
      </c>
      <c r="D234" s="153">
        <f>SUM(D235:D238)</f>
        <v>643</v>
      </c>
      <c r="E234" s="155">
        <v>0</v>
      </c>
    </row>
    <row r="235" spans="1:5">
      <c r="A235" s="151">
        <v>2159801</v>
      </c>
      <c r="B235" s="151" t="s">
        <v>1461</v>
      </c>
      <c r="C235" s="153"/>
      <c r="D235" s="153"/>
      <c r="E235" s="155">
        <v>0</v>
      </c>
    </row>
    <row r="236" spans="1:5">
      <c r="A236" s="151">
        <v>2159802</v>
      </c>
      <c r="B236" s="151" t="s">
        <v>1462</v>
      </c>
      <c r="C236" s="153">
        <v>1000</v>
      </c>
      <c r="D236" s="153">
        <v>643</v>
      </c>
      <c r="E236" s="155">
        <v>0</v>
      </c>
    </row>
    <row r="237" spans="1:5">
      <c r="A237" s="151">
        <v>2159803</v>
      </c>
      <c r="B237" s="151" t="s">
        <v>1463</v>
      </c>
      <c r="C237" s="153"/>
      <c r="D237" s="153"/>
      <c r="E237" s="155">
        <v>0</v>
      </c>
    </row>
    <row r="238" spans="1:5">
      <c r="A238" s="151">
        <v>2159899</v>
      </c>
      <c r="B238" s="151" t="s">
        <v>1464</v>
      </c>
      <c r="C238" s="153"/>
      <c r="D238" s="153"/>
      <c r="E238" s="155">
        <v>0</v>
      </c>
    </row>
    <row r="239" spans="1:5">
      <c r="A239" s="151">
        <v>217</v>
      </c>
      <c r="B239" s="152" t="s">
        <v>1465</v>
      </c>
      <c r="C239" s="153">
        <v>0</v>
      </c>
      <c r="D239" s="153">
        <v>0</v>
      </c>
      <c r="E239" s="156">
        <v>0</v>
      </c>
    </row>
    <row r="240" spans="1:5">
      <c r="A240" s="151">
        <v>2170402</v>
      </c>
      <c r="B240" s="151" t="s">
        <v>1466</v>
      </c>
      <c r="C240" s="153"/>
      <c r="D240" s="153"/>
      <c r="E240" s="155">
        <v>0</v>
      </c>
    </row>
    <row r="241" spans="1:5">
      <c r="A241" s="151">
        <v>2170403</v>
      </c>
      <c r="B241" s="151" t="s">
        <v>1467</v>
      </c>
      <c r="C241" s="153"/>
      <c r="D241" s="153"/>
      <c r="E241" s="155">
        <v>0</v>
      </c>
    </row>
    <row r="242" spans="1:5">
      <c r="A242" s="151">
        <v>220</v>
      </c>
      <c r="B242" s="152" t="s">
        <v>1468</v>
      </c>
      <c r="C242" s="153">
        <v>0</v>
      </c>
      <c r="D242" s="153">
        <v>0</v>
      </c>
      <c r="E242" s="155">
        <v>0</v>
      </c>
    </row>
    <row r="243" spans="1:5">
      <c r="A243" s="151">
        <v>22006</v>
      </c>
      <c r="B243" s="152" t="s">
        <v>1469</v>
      </c>
      <c r="C243" s="153">
        <v>0</v>
      </c>
      <c r="D243" s="153">
        <v>0</v>
      </c>
      <c r="E243" s="155">
        <v>0</v>
      </c>
    </row>
    <row r="244" spans="1:5">
      <c r="A244" s="151">
        <v>2200601</v>
      </c>
      <c r="B244" s="151" t="s">
        <v>1470</v>
      </c>
      <c r="C244" s="153"/>
      <c r="D244" s="153"/>
      <c r="E244" s="155">
        <v>0</v>
      </c>
    </row>
    <row r="245" spans="1:5">
      <c r="A245" s="151">
        <v>2200602</v>
      </c>
      <c r="B245" s="151" t="s">
        <v>1471</v>
      </c>
      <c r="C245" s="153"/>
      <c r="D245" s="153"/>
      <c r="E245" s="155">
        <v>0</v>
      </c>
    </row>
    <row r="246" spans="1:5">
      <c r="A246" s="151">
        <v>221</v>
      </c>
      <c r="B246" s="152" t="s">
        <v>1472</v>
      </c>
      <c r="C246" s="153">
        <v>0</v>
      </c>
      <c r="D246" s="153">
        <v>0</v>
      </c>
      <c r="E246" s="155">
        <v>0</v>
      </c>
    </row>
    <row r="247" spans="1:5">
      <c r="A247" s="151">
        <v>22198</v>
      </c>
      <c r="B247" s="152" t="s">
        <v>1272</v>
      </c>
      <c r="C247" s="153">
        <v>0</v>
      </c>
      <c r="D247" s="153">
        <v>0</v>
      </c>
      <c r="E247" s="155">
        <v>0</v>
      </c>
    </row>
    <row r="248" spans="1:5">
      <c r="A248" s="151">
        <v>2219801</v>
      </c>
      <c r="B248" s="151" t="s">
        <v>1473</v>
      </c>
      <c r="C248" s="153"/>
      <c r="D248" s="153"/>
      <c r="E248" s="155">
        <v>0</v>
      </c>
    </row>
    <row r="249" spans="1:5">
      <c r="A249" s="151">
        <v>2219899</v>
      </c>
      <c r="B249" s="151" t="s">
        <v>1474</v>
      </c>
      <c r="C249" s="153"/>
      <c r="D249" s="153"/>
      <c r="E249" s="155">
        <v>0</v>
      </c>
    </row>
    <row r="250" spans="1:5">
      <c r="A250" s="151">
        <v>222</v>
      </c>
      <c r="B250" s="152" t="s">
        <v>1475</v>
      </c>
      <c r="C250" s="153">
        <v>0</v>
      </c>
      <c r="D250" s="153">
        <v>0</v>
      </c>
      <c r="E250" s="155">
        <v>0</v>
      </c>
    </row>
    <row r="251" spans="1:5">
      <c r="A251" s="151">
        <v>22298</v>
      </c>
      <c r="B251" s="152" t="s">
        <v>1272</v>
      </c>
      <c r="C251" s="153">
        <v>0</v>
      </c>
      <c r="D251" s="153">
        <v>0</v>
      </c>
      <c r="E251" s="155">
        <v>0</v>
      </c>
    </row>
    <row r="252" spans="1:5">
      <c r="A252" s="151">
        <v>2229801</v>
      </c>
      <c r="B252" s="151" t="s">
        <v>1476</v>
      </c>
      <c r="C252" s="153"/>
      <c r="D252" s="153"/>
      <c r="E252" s="155">
        <v>0</v>
      </c>
    </row>
    <row r="253" spans="1:5">
      <c r="A253" s="151">
        <v>2229899</v>
      </c>
      <c r="B253" s="151" t="s">
        <v>1477</v>
      </c>
      <c r="C253" s="153"/>
      <c r="D253" s="153"/>
      <c r="E253" s="155">
        <v>0</v>
      </c>
    </row>
    <row r="254" spans="1:5">
      <c r="A254" s="151">
        <v>224</v>
      </c>
      <c r="B254" s="152" t="s">
        <v>1478</v>
      </c>
      <c r="C254" s="153">
        <v>0</v>
      </c>
      <c r="D254" s="153">
        <v>0</v>
      </c>
      <c r="E254" s="155">
        <v>0</v>
      </c>
    </row>
    <row r="255" spans="1:5">
      <c r="A255" s="151">
        <v>22498</v>
      </c>
      <c r="B255" s="152" t="s">
        <v>1272</v>
      </c>
      <c r="C255" s="153">
        <v>0</v>
      </c>
      <c r="D255" s="153">
        <v>0</v>
      </c>
      <c r="E255" s="155">
        <v>0</v>
      </c>
    </row>
    <row r="256" spans="1:5">
      <c r="A256" s="151">
        <v>2249801</v>
      </c>
      <c r="B256" s="151" t="s">
        <v>1479</v>
      </c>
      <c r="C256" s="153"/>
      <c r="D256" s="153"/>
      <c r="E256" s="155">
        <v>0</v>
      </c>
    </row>
    <row r="257" spans="1:5">
      <c r="A257" s="151">
        <v>2249802</v>
      </c>
      <c r="B257" s="151" t="s">
        <v>1480</v>
      </c>
      <c r="C257" s="153"/>
      <c r="D257" s="153"/>
      <c r="E257" s="155">
        <v>0</v>
      </c>
    </row>
    <row r="258" spans="1:5">
      <c r="A258" s="151">
        <v>2249899</v>
      </c>
      <c r="B258" s="151" t="s">
        <v>1481</v>
      </c>
      <c r="C258" s="153"/>
      <c r="D258" s="153"/>
      <c r="E258" s="155">
        <v>0</v>
      </c>
    </row>
    <row r="259" spans="1:5">
      <c r="A259" s="151">
        <v>229</v>
      </c>
      <c r="B259" s="152" t="s">
        <v>1482</v>
      </c>
      <c r="C259" s="153">
        <f>C260+C264+C273+C275+C277+C289</f>
        <v>1700</v>
      </c>
      <c r="D259" s="153">
        <f>D260+D264+D273+D275+D277+D289</f>
        <v>112949</v>
      </c>
      <c r="E259" s="154">
        <f t="shared" ref="E259:E262" si="2">C259/D259</f>
        <v>0.0150510407351991</v>
      </c>
    </row>
    <row r="260" spans="1:5">
      <c r="A260" s="151">
        <v>22904</v>
      </c>
      <c r="B260" s="152" t="s">
        <v>1483</v>
      </c>
      <c r="C260" s="153">
        <f>SUM(C261:C263)</f>
        <v>1700</v>
      </c>
      <c r="D260" s="153">
        <f>SUM(D261:D263)</f>
        <v>111595</v>
      </c>
      <c r="E260" s="154">
        <f t="shared" si="2"/>
        <v>0.0152336574219275</v>
      </c>
    </row>
    <row r="261" spans="1:5">
      <c r="A261" s="151">
        <v>2290401</v>
      </c>
      <c r="B261" s="151" t="s">
        <v>1484</v>
      </c>
      <c r="C261" s="153"/>
      <c r="D261" s="153"/>
      <c r="E261" s="155">
        <v>0</v>
      </c>
    </row>
    <row r="262" spans="1:5">
      <c r="A262" s="151">
        <v>2290402</v>
      </c>
      <c r="B262" s="151" t="s">
        <v>1485</v>
      </c>
      <c r="C262" s="153"/>
      <c r="D262" s="153">
        <v>100999</v>
      </c>
      <c r="E262" s="154">
        <f t="shared" si="2"/>
        <v>0</v>
      </c>
    </row>
    <row r="263" spans="1:5">
      <c r="A263" s="151">
        <v>2290403</v>
      </c>
      <c r="B263" s="151" t="s">
        <v>1486</v>
      </c>
      <c r="C263" s="153">
        <v>1700</v>
      </c>
      <c r="D263" s="153">
        <v>10596</v>
      </c>
      <c r="E263" s="155">
        <v>0</v>
      </c>
    </row>
    <row r="264" spans="1:5">
      <c r="A264" s="151">
        <v>22908</v>
      </c>
      <c r="B264" s="152" t="s">
        <v>1487</v>
      </c>
      <c r="C264" s="153">
        <v>0</v>
      </c>
      <c r="D264" s="153">
        <v>0</v>
      </c>
      <c r="E264" s="156">
        <v>0</v>
      </c>
    </row>
    <row r="265" spans="1:5">
      <c r="A265" s="151">
        <v>2290802</v>
      </c>
      <c r="B265" s="151" t="s">
        <v>1488</v>
      </c>
      <c r="C265" s="153"/>
      <c r="D265" s="153"/>
      <c r="E265" s="155">
        <v>0</v>
      </c>
    </row>
    <row r="266" spans="1:5">
      <c r="A266" s="151">
        <v>2290803</v>
      </c>
      <c r="B266" s="151" t="s">
        <v>1489</v>
      </c>
      <c r="C266" s="153"/>
      <c r="D266" s="153"/>
      <c r="E266" s="155">
        <v>0</v>
      </c>
    </row>
    <row r="267" spans="1:5">
      <c r="A267" s="151">
        <v>2290804</v>
      </c>
      <c r="B267" s="151" t="s">
        <v>1490</v>
      </c>
      <c r="C267" s="153"/>
      <c r="D267" s="153"/>
      <c r="E267" s="155">
        <v>0</v>
      </c>
    </row>
    <row r="268" spans="1:5">
      <c r="A268" s="151">
        <v>2290805</v>
      </c>
      <c r="B268" s="151" t="s">
        <v>1491</v>
      </c>
      <c r="C268" s="153"/>
      <c r="D268" s="153"/>
      <c r="E268" s="155">
        <v>0</v>
      </c>
    </row>
    <row r="269" spans="1:5">
      <c r="A269" s="151">
        <v>2290806</v>
      </c>
      <c r="B269" s="151" t="s">
        <v>1492</v>
      </c>
      <c r="C269" s="153"/>
      <c r="D269" s="153"/>
      <c r="E269" s="155">
        <v>0</v>
      </c>
    </row>
    <row r="270" spans="1:5">
      <c r="A270" s="151">
        <v>2290807</v>
      </c>
      <c r="B270" s="151" t="s">
        <v>1493</v>
      </c>
      <c r="C270" s="153"/>
      <c r="D270" s="153"/>
      <c r="E270" s="155">
        <v>0</v>
      </c>
    </row>
    <row r="271" spans="1:5">
      <c r="A271" s="151">
        <v>2290808</v>
      </c>
      <c r="B271" s="151" t="s">
        <v>1494</v>
      </c>
      <c r="C271" s="153"/>
      <c r="D271" s="153"/>
      <c r="E271" s="155">
        <v>0</v>
      </c>
    </row>
    <row r="272" spans="1:5">
      <c r="A272" s="151">
        <v>2290899</v>
      </c>
      <c r="B272" s="151" t="s">
        <v>1495</v>
      </c>
      <c r="C272" s="153"/>
      <c r="D272" s="153"/>
      <c r="E272" s="155">
        <v>0</v>
      </c>
    </row>
    <row r="273" spans="1:5">
      <c r="A273" s="151">
        <v>22909</v>
      </c>
      <c r="B273" s="152" t="s">
        <v>1496</v>
      </c>
      <c r="C273" s="153">
        <v>0</v>
      </c>
      <c r="D273" s="153">
        <v>0</v>
      </c>
      <c r="E273" s="156">
        <v>0</v>
      </c>
    </row>
    <row r="274" spans="1:5">
      <c r="A274" s="151">
        <v>2290901</v>
      </c>
      <c r="B274" s="151" t="s">
        <v>1497</v>
      </c>
      <c r="C274" s="153"/>
      <c r="D274" s="153"/>
      <c r="E274" s="155">
        <v>0</v>
      </c>
    </row>
    <row r="275" spans="1:5">
      <c r="A275" s="151">
        <v>22910</v>
      </c>
      <c r="B275" s="152" t="s">
        <v>1498</v>
      </c>
      <c r="C275" s="153">
        <v>0</v>
      </c>
      <c r="D275" s="153">
        <v>0</v>
      </c>
      <c r="E275" s="155">
        <v>0</v>
      </c>
    </row>
    <row r="276" spans="1:5">
      <c r="A276" s="151">
        <v>2291001</v>
      </c>
      <c r="B276" s="151" t="s">
        <v>1499</v>
      </c>
      <c r="C276" s="153"/>
      <c r="D276" s="153"/>
      <c r="E276" s="155">
        <v>0</v>
      </c>
    </row>
    <row r="277" spans="1:5">
      <c r="A277" s="151">
        <v>22960</v>
      </c>
      <c r="B277" s="152" t="s">
        <v>1500</v>
      </c>
      <c r="C277" s="153">
        <f>SUM(C278:C288)</f>
        <v>0</v>
      </c>
      <c r="D277" s="153">
        <f>SUM(D278:D288)</f>
        <v>1354</v>
      </c>
      <c r="E277" s="154">
        <f t="shared" ref="E277:E280" si="3">C277/D277</f>
        <v>0</v>
      </c>
    </row>
    <row r="278" spans="1:5">
      <c r="A278" s="151">
        <v>2296001</v>
      </c>
      <c r="B278" s="151" t="s">
        <v>1501</v>
      </c>
      <c r="C278" s="153"/>
      <c r="D278" s="153"/>
      <c r="E278" s="155">
        <v>0</v>
      </c>
    </row>
    <row r="279" spans="1:5">
      <c r="A279" s="151">
        <v>2296002</v>
      </c>
      <c r="B279" s="151" t="s">
        <v>1502</v>
      </c>
      <c r="C279" s="153"/>
      <c r="D279" s="153">
        <v>1102</v>
      </c>
      <c r="E279" s="154">
        <f t="shared" si="3"/>
        <v>0</v>
      </c>
    </row>
    <row r="280" spans="1:5">
      <c r="A280" s="151">
        <v>2296003</v>
      </c>
      <c r="B280" s="151" t="s">
        <v>1503</v>
      </c>
      <c r="C280" s="153"/>
      <c r="D280" s="153">
        <v>158</v>
      </c>
      <c r="E280" s="154">
        <f t="shared" si="3"/>
        <v>0</v>
      </c>
    </row>
    <row r="281" spans="1:5">
      <c r="A281" s="151">
        <v>2296004</v>
      </c>
      <c r="B281" s="151" t="s">
        <v>1504</v>
      </c>
      <c r="C281" s="153"/>
      <c r="D281" s="153"/>
      <c r="E281" s="155">
        <v>0</v>
      </c>
    </row>
    <row r="282" spans="1:5">
      <c r="A282" s="151">
        <v>2296005</v>
      </c>
      <c r="B282" s="151" t="s">
        <v>1505</v>
      </c>
      <c r="C282" s="153"/>
      <c r="D282" s="153"/>
      <c r="E282" s="155">
        <v>0</v>
      </c>
    </row>
    <row r="283" spans="1:5">
      <c r="A283" s="151">
        <v>2296006</v>
      </c>
      <c r="B283" s="151" t="s">
        <v>1506</v>
      </c>
      <c r="C283" s="153"/>
      <c r="D283" s="153">
        <v>94</v>
      </c>
      <c r="E283" s="154">
        <f>C283/D283</f>
        <v>0</v>
      </c>
    </row>
    <row r="284" spans="1:5">
      <c r="A284" s="151">
        <v>2296010</v>
      </c>
      <c r="B284" s="151" t="s">
        <v>1507</v>
      </c>
      <c r="C284" s="153"/>
      <c r="D284" s="153"/>
      <c r="E284" s="155">
        <v>0</v>
      </c>
    </row>
    <row r="285" spans="1:5">
      <c r="A285" s="151">
        <v>2296011</v>
      </c>
      <c r="B285" s="151" t="s">
        <v>1508</v>
      </c>
      <c r="C285" s="153"/>
      <c r="D285" s="153"/>
      <c r="E285" s="155">
        <v>0</v>
      </c>
    </row>
    <row r="286" spans="1:5">
      <c r="A286" s="151">
        <v>2296012</v>
      </c>
      <c r="B286" s="151" t="s">
        <v>1509</v>
      </c>
      <c r="C286" s="153"/>
      <c r="D286" s="153"/>
      <c r="E286" s="155">
        <v>0</v>
      </c>
    </row>
    <row r="287" spans="1:5">
      <c r="A287" s="151">
        <v>2296013</v>
      </c>
      <c r="B287" s="151" t="s">
        <v>1510</v>
      </c>
      <c r="C287" s="153"/>
      <c r="D287" s="153"/>
      <c r="E287" s="155">
        <v>0</v>
      </c>
    </row>
    <row r="288" spans="1:5">
      <c r="A288" s="151">
        <v>2296099</v>
      </c>
      <c r="B288" s="151" t="s">
        <v>1511</v>
      </c>
      <c r="C288" s="153"/>
      <c r="D288" s="153"/>
      <c r="E288" s="155">
        <v>0</v>
      </c>
    </row>
    <row r="289" spans="1:5">
      <c r="A289" s="151">
        <v>22998</v>
      </c>
      <c r="B289" s="152" t="s">
        <v>1512</v>
      </c>
      <c r="C289" s="153">
        <v>0</v>
      </c>
      <c r="D289" s="153">
        <v>0</v>
      </c>
      <c r="E289" s="155">
        <v>0</v>
      </c>
    </row>
    <row r="290" spans="1:5">
      <c r="A290" s="151">
        <v>2299899</v>
      </c>
      <c r="B290" s="151" t="s">
        <v>1513</v>
      </c>
      <c r="C290" s="153"/>
      <c r="D290" s="153"/>
      <c r="E290" s="155">
        <v>0</v>
      </c>
    </row>
    <row r="291" spans="1:5">
      <c r="A291" s="151">
        <v>232</v>
      </c>
      <c r="B291" s="152" t="s">
        <v>1514</v>
      </c>
      <c r="C291" s="153">
        <f>C292</f>
        <v>23402</v>
      </c>
      <c r="D291" s="153">
        <f>D292</f>
        <v>20733</v>
      </c>
      <c r="E291" s="154">
        <f t="shared" ref="E291:E295" si="4">C291/D291</f>
        <v>1.12873197318285</v>
      </c>
    </row>
    <row r="292" spans="1:5">
      <c r="A292" s="151">
        <v>23204</v>
      </c>
      <c r="B292" s="152" t="s">
        <v>1515</v>
      </c>
      <c r="C292" s="153">
        <f>SUM(C293:C307)</f>
        <v>23402</v>
      </c>
      <c r="D292" s="153">
        <f>SUM(D293:D307)</f>
        <v>20733</v>
      </c>
      <c r="E292" s="154">
        <f t="shared" si="4"/>
        <v>1.12873197318285</v>
      </c>
    </row>
    <row r="293" spans="1:5">
      <c r="A293" s="151">
        <v>2320401</v>
      </c>
      <c r="B293" s="151" t="s">
        <v>1516</v>
      </c>
      <c r="C293" s="153"/>
      <c r="D293" s="153"/>
      <c r="E293" s="155">
        <v>0</v>
      </c>
    </row>
    <row r="294" spans="1:5">
      <c r="A294" s="151">
        <v>2320405</v>
      </c>
      <c r="B294" s="151" t="s">
        <v>1517</v>
      </c>
      <c r="C294" s="153"/>
      <c r="D294" s="153"/>
      <c r="E294" s="155">
        <v>0</v>
      </c>
    </row>
    <row r="295" spans="1:5">
      <c r="A295" s="151">
        <v>2320411</v>
      </c>
      <c r="B295" s="151" t="s">
        <v>1518</v>
      </c>
      <c r="C295" s="153">
        <v>1180</v>
      </c>
      <c r="D295" s="153">
        <v>970</v>
      </c>
      <c r="E295" s="154">
        <f t="shared" si="4"/>
        <v>1.21649484536082</v>
      </c>
    </row>
    <row r="296" spans="1:5">
      <c r="A296" s="151">
        <v>2320413</v>
      </c>
      <c r="B296" s="151" t="s">
        <v>1519</v>
      </c>
      <c r="C296" s="153"/>
      <c r="D296" s="153"/>
      <c r="E296" s="155">
        <v>0</v>
      </c>
    </row>
    <row r="297" spans="1:5">
      <c r="A297" s="151">
        <v>2320414</v>
      </c>
      <c r="B297" s="151" t="s">
        <v>1520</v>
      </c>
      <c r="C297" s="153"/>
      <c r="D297" s="153"/>
      <c r="E297" s="155">
        <v>0</v>
      </c>
    </row>
    <row r="298" spans="1:5">
      <c r="A298" s="151">
        <v>2320416</v>
      </c>
      <c r="B298" s="151" t="s">
        <v>1521</v>
      </c>
      <c r="C298" s="153"/>
      <c r="D298" s="153"/>
      <c r="E298" s="155">
        <v>0</v>
      </c>
    </row>
    <row r="299" spans="1:5">
      <c r="A299" s="151">
        <v>2320417</v>
      </c>
      <c r="B299" s="151" t="s">
        <v>1522</v>
      </c>
      <c r="C299" s="153"/>
      <c r="D299" s="153"/>
      <c r="E299" s="155">
        <v>0</v>
      </c>
    </row>
    <row r="300" spans="1:5">
      <c r="A300" s="151">
        <v>2320418</v>
      </c>
      <c r="B300" s="151" t="s">
        <v>1523</v>
      </c>
      <c r="C300" s="153"/>
      <c r="D300" s="153"/>
      <c r="E300" s="155">
        <v>0</v>
      </c>
    </row>
    <row r="301" spans="1:5">
      <c r="A301" s="151">
        <v>2320419</v>
      </c>
      <c r="B301" s="151" t="s">
        <v>1524</v>
      </c>
      <c r="C301" s="153"/>
      <c r="D301" s="153"/>
      <c r="E301" s="155">
        <v>0</v>
      </c>
    </row>
    <row r="302" spans="1:5">
      <c r="A302" s="151">
        <v>2320420</v>
      </c>
      <c r="B302" s="151" t="s">
        <v>1525</v>
      </c>
      <c r="C302" s="153"/>
      <c r="D302" s="153"/>
      <c r="E302" s="155">
        <v>0</v>
      </c>
    </row>
    <row r="303" spans="1:5">
      <c r="A303" s="151">
        <v>2320431</v>
      </c>
      <c r="B303" s="151" t="s">
        <v>1526</v>
      </c>
      <c r="C303" s="153"/>
      <c r="D303" s="153"/>
      <c r="E303" s="154"/>
    </row>
    <row r="304" spans="1:5">
      <c r="A304" s="151">
        <v>2320432</v>
      </c>
      <c r="B304" s="151" t="s">
        <v>1527</v>
      </c>
      <c r="C304" s="153"/>
      <c r="D304" s="153"/>
      <c r="E304" s="155">
        <v>0</v>
      </c>
    </row>
    <row r="305" spans="1:5">
      <c r="A305" s="151">
        <v>2320433</v>
      </c>
      <c r="B305" s="151" t="s">
        <v>1528</v>
      </c>
      <c r="C305" s="153">
        <v>590</v>
      </c>
      <c r="D305" s="153">
        <v>590</v>
      </c>
      <c r="E305" s="154">
        <f t="shared" ref="E303:E306" si="5">C305/D305</f>
        <v>1</v>
      </c>
    </row>
    <row r="306" spans="1:5">
      <c r="A306" s="151">
        <v>2320498</v>
      </c>
      <c r="B306" s="151" t="s">
        <v>1529</v>
      </c>
      <c r="C306" s="153">
        <v>21632</v>
      </c>
      <c r="D306" s="153">
        <v>19173</v>
      </c>
      <c r="E306" s="154">
        <f t="shared" si="5"/>
        <v>1.12825327283159</v>
      </c>
    </row>
    <row r="307" spans="1:5">
      <c r="A307" s="151">
        <v>2320499</v>
      </c>
      <c r="B307" s="151" t="s">
        <v>1530</v>
      </c>
      <c r="C307" s="153"/>
      <c r="D307" s="153"/>
      <c r="E307" s="155">
        <v>0</v>
      </c>
    </row>
    <row r="308" spans="1:5">
      <c r="A308" s="151">
        <v>233</v>
      </c>
      <c r="B308" s="152" t="s">
        <v>1531</v>
      </c>
      <c r="C308" s="153">
        <v>0</v>
      </c>
      <c r="D308" s="153">
        <v>0</v>
      </c>
      <c r="E308" s="156">
        <v>0</v>
      </c>
    </row>
    <row r="309" spans="1:5">
      <c r="A309" s="151">
        <v>23304</v>
      </c>
      <c r="B309" s="152" t="s">
        <v>1532</v>
      </c>
      <c r="C309" s="153">
        <v>0</v>
      </c>
      <c r="D309" s="153">
        <v>0</v>
      </c>
      <c r="E309" s="156">
        <v>0</v>
      </c>
    </row>
    <row r="310" spans="1:5">
      <c r="A310" s="151">
        <v>2330401</v>
      </c>
      <c r="B310" s="151" t="s">
        <v>1533</v>
      </c>
      <c r="C310" s="153"/>
      <c r="D310" s="153"/>
      <c r="E310" s="155">
        <v>0</v>
      </c>
    </row>
    <row r="311" spans="1:5">
      <c r="A311" s="151">
        <v>2330405</v>
      </c>
      <c r="B311" s="151" t="s">
        <v>1534</v>
      </c>
      <c r="C311" s="153"/>
      <c r="D311" s="153"/>
      <c r="E311" s="155">
        <v>0</v>
      </c>
    </row>
    <row r="312" spans="1:5">
      <c r="A312" s="151">
        <v>2330411</v>
      </c>
      <c r="B312" s="151" t="s">
        <v>1535</v>
      </c>
      <c r="C312" s="153"/>
      <c r="D312" s="153"/>
      <c r="E312" s="155">
        <v>0</v>
      </c>
    </row>
    <row r="313" spans="1:5">
      <c r="A313" s="151">
        <v>2330413</v>
      </c>
      <c r="B313" s="151" t="s">
        <v>1536</v>
      </c>
      <c r="C313" s="153"/>
      <c r="D313" s="153"/>
      <c r="E313" s="155">
        <v>0</v>
      </c>
    </row>
    <row r="314" spans="1:5">
      <c r="A314" s="151">
        <v>2330414</v>
      </c>
      <c r="B314" s="151" t="s">
        <v>1537</v>
      </c>
      <c r="C314" s="153"/>
      <c r="D314" s="153"/>
      <c r="E314" s="155">
        <v>0</v>
      </c>
    </row>
    <row r="315" spans="1:5">
      <c r="A315" s="151">
        <v>2330416</v>
      </c>
      <c r="B315" s="151" t="s">
        <v>1538</v>
      </c>
      <c r="C315" s="153"/>
      <c r="D315" s="153"/>
      <c r="E315" s="155">
        <v>0</v>
      </c>
    </row>
    <row r="316" spans="1:5">
      <c r="A316" s="151">
        <v>2330417</v>
      </c>
      <c r="B316" s="151" t="s">
        <v>1539</v>
      </c>
      <c r="C316" s="153"/>
      <c r="D316" s="153"/>
      <c r="E316" s="155">
        <v>0</v>
      </c>
    </row>
    <row r="317" spans="1:5">
      <c r="A317" s="151">
        <v>2330418</v>
      </c>
      <c r="B317" s="151" t="s">
        <v>1540</v>
      </c>
      <c r="C317" s="153"/>
      <c r="D317" s="153"/>
      <c r="E317" s="155">
        <v>0</v>
      </c>
    </row>
    <row r="318" spans="1:5">
      <c r="A318" s="151">
        <v>2330419</v>
      </c>
      <c r="B318" s="151" t="s">
        <v>1541</v>
      </c>
      <c r="C318" s="153"/>
      <c r="D318" s="153"/>
      <c r="E318" s="155">
        <v>0</v>
      </c>
    </row>
    <row r="319" spans="1:5">
      <c r="A319" s="151">
        <v>2330420</v>
      </c>
      <c r="B319" s="151" t="s">
        <v>1542</v>
      </c>
      <c r="C319" s="153"/>
      <c r="D319" s="153"/>
      <c r="E319" s="155">
        <v>0</v>
      </c>
    </row>
    <row r="320" spans="1:5">
      <c r="A320" s="151">
        <v>2330431</v>
      </c>
      <c r="B320" s="151" t="s">
        <v>1543</v>
      </c>
      <c r="C320" s="153"/>
      <c r="D320" s="153"/>
      <c r="E320" s="155">
        <v>0</v>
      </c>
    </row>
    <row r="321" spans="1:5">
      <c r="A321" s="151">
        <v>2330432</v>
      </c>
      <c r="B321" s="151" t="s">
        <v>1544</v>
      </c>
      <c r="C321" s="153"/>
      <c r="D321" s="153"/>
      <c r="E321" s="155">
        <v>0</v>
      </c>
    </row>
    <row r="322" spans="1:5">
      <c r="A322" s="151">
        <v>2330433</v>
      </c>
      <c r="B322" s="151" t="s">
        <v>1545</v>
      </c>
      <c r="C322" s="153"/>
      <c r="D322" s="153"/>
      <c r="E322" s="155">
        <v>0</v>
      </c>
    </row>
    <row r="323" spans="1:5">
      <c r="A323" s="151">
        <v>2330498</v>
      </c>
      <c r="B323" s="151" t="s">
        <v>1546</v>
      </c>
      <c r="C323" s="153"/>
      <c r="D323" s="153"/>
      <c r="E323" s="155">
        <v>0</v>
      </c>
    </row>
    <row r="324" spans="1:5">
      <c r="A324" s="151">
        <v>2330499</v>
      </c>
      <c r="B324" s="151" t="s">
        <v>1547</v>
      </c>
      <c r="C324" s="153"/>
      <c r="D324" s="153"/>
      <c r="E324" s="155">
        <v>0</v>
      </c>
    </row>
    <row r="325" spans="1:5">
      <c r="A325" s="151">
        <v>234</v>
      </c>
      <c r="B325" s="152" t="s">
        <v>1548</v>
      </c>
      <c r="C325" s="153">
        <v>0</v>
      </c>
      <c r="D325" s="153">
        <v>0</v>
      </c>
      <c r="E325" s="156">
        <v>0</v>
      </c>
    </row>
    <row r="326" spans="1:5">
      <c r="A326" s="151">
        <v>23401</v>
      </c>
      <c r="B326" s="152" t="s">
        <v>1549</v>
      </c>
      <c r="C326" s="153">
        <v>0</v>
      </c>
      <c r="D326" s="153">
        <v>0</v>
      </c>
      <c r="E326" s="156">
        <v>0</v>
      </c>
    </row>
    <row r="327" spans="1:5">
      <c r="A327" s="151">
        <v>2340101</v>
      </c>
      <c r="B327" s="151" t="s">
        <v>1550</v>
      </c>
      <c r="C327" s="153"/>
      <c r="D327" s="153"/>
      <c r="E327" s="155">
        <v>0</v>
      </c>
    </row>
    <row r="328" spans="1:5">
      <c r="A328" s="151">
        <v>2340102</v>
      </c>
      <c r="B328" s="151" t="s">
        <v>1551</v>
      </c>
      <c r="C328" s="153"/>
      <c r="D328" s="153"/>
      <c r="E328" s="155">
        <v>0</v>
      </c>
    </row>
    <row r="329" spans="1:5">
      <c r="A329" s="151">
        <v>2340103</v>
      </c>
      <c r="B329" s="151" t="s">
        <v>1552</v>
      </c>
      <c r="C329" s="153"/>
      <c r="D329" s="153"/>
      <c r="E329" s="155">
        <v>0</v>
      </c>
    </row>
    <row r="330" spans="1:5">
      <c r="A330" s="151">
        <v>2340104</v>
      </c>
      <c r="B330" s="151" t="s">
        <v>1553</v>
      </c>
      <c r="C330" s="153"/>
      <c r="D330" s="153"/>
      <c r="E330" s="155">
        <v>0</v>
      </c>
    </row>
    <row r="331" spans="1:5">
      <c r="A331" s="151">
        <v>2340105</v>
      </c>
      <c r="B331" s="151" t="s">
        <v>1554</v>
      </c>
      <c r="C331" s="153"/>
      <c r="D331" s="153"/>
      <c r="E331" s="155">
        <v>0</v>
      </c>
    </row>
    <row r="332" spans="1:5">
      <c r="A332" s="151">
        <v>2340106</v>
      </c>
      <c r="B332" s="151" t="s">
        <v>1555</v>
      </c>
      <c r="C332" s="153"/>
      <c r="D332" s="153"/>
      <c r="E332" s="155">
        <v>0</v>
      </c>
    </row>
    <row r="333" spans="1:5">
      <c r="A333" s="151">
        <v>2340107</v>
      </c>
      <c r="B333" s="151" t="s">
        <v>1556</v>
      </c>
      <c r="C333" s="153"/>
      <c r="D333" s="153"/>
      <c r="E333" s="155">
        <v>0</v>
      </c>
    </row>
    <row r="334" spans="1:5">
      <c r="A334" s="151">
        <v>2340108</v>
      </c>
      <c r="B334" s="151" t="s">
        <v>1557</v>
      </c>
      <c r="C334" s="153"/>
      <c r="D334" s="153"/>
      <c r="E334" s="155">
        <v>0</v>
      </c>
    </row>
    <row r="335" spans="1:5">
      <c r="A335" s="151">
        <v>2340109</v>
      </c>
      <c r="B335" s="151" t="s">
        <v>1558</v>
      </c>
      <c r="C335" s="153"/>
      <c r="D335" s="153"/>
      <c r="E335" s="155">
        <v>0</v>
      </c>
    </row>
    <row r="336" spans="1:5">
      <c r="A336" s="151">
        <v>2340110</v>
      </c>
      <c r="B336" s="151" t="s">
        <v>1559</v>
      </c>
      <c r="C336" s="153"/>
      <c r="D336" s="153"/>
      <c r="E336" s="155">
        <v>0</v>
      </c>
    </row>
    <row r="337" spans="1:5">
      <c r="A337" s="151">
        <v>2340111</v>
      </c>
      <c r="B337" s="151" t="s">
        <v>1560</v>
      </c>
      <c r="C337" s="153"/>
      <c r="D337" s="153"/>
      <c r="E337" s="155">
        <v>0</v>
      </c>
    </row>
    <row r="338" spans="1:5">
      <c r="A338" s="151">
        <v>2340199</v>
      </c>
      <c r="B338" s="151" t="s">
        <v>1561</v>
      </c>
      <c r="C338" s="153"/>
      <c r="D338" s="153"/>
      <c r="E338" s="155">
        <v>0</v>
      </c>
    </row>
    <row r="339" spans="1:5">
      <c r="A339" s="151">
        <v>23402</v>
      </c>
      <c r="B339" s="152" t="s">
        <v>1562</v>
      </c>
      <c r="C339" s="153">
        <v>0</v>
      </c>
      <c r="D339" s="153">
        <v>0</v>
      </c>
      <c r="E339" s="156">
        <v>0</v>
      </c>
    </row>
    <row r="340" spans="1:5">
      <c r="A340" s="151">
        <v>2340201</v>
      </c>
      <c r="B340" s="151" t="s">
        <v>1563</v>
      </c>
      <c r="C340" s="153"/>
      <c r="D340" s="153"/>
      <c r="E340" s="155">
        <v>0</v>
      </c>
    </row>
    <row r="341" spans="1:5">
      <c r="A341" s="151">
        <v>2340202</v>
      </c>
      <c r="B341" s="151" t="s">
        <v>1564</v>
      </c>
      <c r="C341" s="153"/>
      <c r="D341" s="153"/>
      <c r="E341" s="155">
        <v>0</v>
      </c>
    </row>
    <row r="342" spans="1:5">
      <c r="A342" s="151">
        <v>2340203</v>
      </c>
      <c r="B342" s="151" t="s">
        <v>1565</v>
      </c>
      <c r="C342" s="153"/>
      <c r="D342" s="153"/>
      <c r="E342" s="155">
        <v>0</v>
      </c>
    </row>
    <row r="343" spans="1:5">
      <c r="A343" s="151">
        <v>2340204</v>
      </c>
      <c r="B343" s="151" t="s">
        <v>1566</v>
      </c>
      <c r="C343" s="153"/>
      <c r="D343" s="153"/>
      <c r="E343" s="155">
        <v>0</v>
      </c>
    </row>
    <row r="344" spans="1:5">
      <c r="A344" s="151">
        <v>2340205</v>
      </c>
      <c r="B344" s="151" t="s">
        <v>1567</v>
      </c>
      <c r="C344" s="153"/>
      <c r="D344" s="153"/>
      <c r="E344" s="155">
        <v>0</v>
      </c>
    </row>
    <row r="345" spans="1:5">
      <c r="A345" s="151">
        <v>2340299</v>
      </c>
      <c r="B345" s="151" t="s">
        <v>1568</v>
      </c>
      <c r="C345" s="153"/>
      <c r="D345" s="153"/>
      <c r="E345" s="155">
        <v>0</v>
      </c>
    </row>
    <row r="346" spans="1:5">
      <c r="A346" s="146"/>
      <c r="B346" s="146"/>
      <c r="C346" s="157"/>
      <c r="D346" s="157"/>
      <c r="E346" s="146"/>
    </row>
    <row r="347" ht="15.75" spans="1:5">
      <c r="A347" s="146"/>
      <c r="B347" s="158" t="s">
        <v>79</v>
      </c>
      <c r="C347" s="131">
        <f>C348+C351+C352+C353+C354</f>
        <v>95886</v>
      </c>
      <c r="D347" s="131">
        <f>D348+D351+D352+D353+D354</f>
        <v>80128</v>
      </c>
      <c r="E347" s="154">
        <f t="shared" ref="E347:E353" si="6">C347/D347</f>
        <v>1.19666034345048</v>
      </c>
    </row>
    <row r="348" ht="15.75" spans="1:5">
      <c r="A348" s="146"/>
      <c r="B348" s="76" t="s">
        <v>1569</v>
      </c>
      <c r="C348" s="131">
        <f>SUM(C349:C350)</f>
        <v>100</v>
      </c>
      <c r="D348" s="131">
        <f>SUM(D349:D350)</f>
        <v>160</v>
      </c>
      <c r="E348" s="154">
        <f t="shared" si="6"/>
        <v>0.625</v>
      </c>
    </row>
    <row r="349" ht="15.75" spans="1:5">
      <c r="A349" s="146"/>
      <c r="B349" s="76" t="s">
        <v>1570</v>
      </c>
      <c r="C349" s="131"/>
      <c r="D349" s="131"/>
      <c r="E349" s="124"/>
    </row>
    <row r="350" ht="15.75" spans="1:5">
      <c r="A350" s="146"/>
      <c r="B350" s="76" t="s">
        <v>1571</v>
      </c>
      <c r="C350" s="131">
        <v>100</v>
      </c>
      <c r="D350" s="131">
        <v>160</v>
      </c>
      <c r="E350" s="154">
        <f t="shared" si="6"/>
        <v>0.625</v>
      </c>
    </row>
    <row r="351" ht="15.75" spans="1:5">
      <c r="A351" s="146"/>
      <c r="B351" s="76" t="s">
        <v>1572</v>
      </c>
      <c r="C351" s="131">
        <v>95500</v>
      </c>
      <c r="D351" s="131">
        <v>21600</v>
      </c>
      <c r="E351" s="154">
        <f t="shared" si="6"/>
        <v>4.4212962962963</v>
      </c>
    </row>
    <row r="352" ht="15.75" spans="1:5">
      <c r="A352" s="146"/>
      <c r="B352" s="76" t="s">
        <v>1573</v>
      </c>
      <c r="C352" s="131">
        <v>286</v>
      </c>
      <c r="D352" s="131">
        <v>38028</v>
      </c>
      <c r="E352" s="154">
        <f t="shared" si="6"/>
        <v>0.0075207741664037</v>
      </c>
    </row>
    <row r="353" ht="15.75" spans="1:5">
      <c r="A353" s="146"/>
      <c r="B353" s="159" t="s">
        <v>1574</v>
      </c>
      <c r="C353" s="131"/>
      <c r="D353" s="131">
        <v>20340</v>
      </c>
      <c r="E353" s="154">
        <f t="shared" si="6"/>
        <v>0</v>
      </c>
    </row>
    <row r="354" ht="15.75" spans="1:5">
      <c r="A354" s="146"/>
      <c r="B354" s="159" t="s">
        <v>1575</v>
      </c>
      <c r="C354" s="131"/>
      <c r="D354" s="131"/>
      <c r="E354" s="124"/>
    </row>
    <row r="355" ht="15.75" spans="1:5">
      <c r="A355" s="146"/>
      <c r="B355" s="159"/>
      <c r="C355" s="131"/>
      <c r="D355" s="131"/>
      <c r="E355" s="124"/>
    </row>
    <row r="356" ht="15.75" spans="1:5">
      <c r="A356" s="146"/>
      <c r="B356" s="159"/>
      <c r="C356" s="131"/>
      <c r="D356" s="131"/>
      <c r="E356" s="124"/>
    </row>
    <row r="357" ht="15.75" spans="1:5">
      <c r="A357" s="146"/>
      <c r="B357" s="23" t="s">
        <v>1576</v>
      </c>
      <c r="C357" s="131">
        <f>C5+C347</f>
        <v>183288</v>
      </c>
      <c r="D357" s="131">
        <f>D5+D347</f>
        <v>250148</v>
      </c>
      <c r="E357" s="154">
        <f>C357/D357</f>
        <v>0.732718230807362</v>
      </c>
    </row>
  </sheetData>
  <mergeCells count="2">
    <mergeCell ref="B2:E2"/>
    <mergeCell ref="B3:E3"/>
  </mergeCells>
  <pageMargins left="0.75" right="0.75" top="1" bottom="1" header="0.5" footer="0.5"/>
  <pageSetup paperSize="9" scale="7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一般公共预算收入预算表</vt:lpstr>
      <vt:lpstr>一般公共预算支出预算表</vt:lpstr>
      <vt:lpstr>一般公共预算本级支出表 </vt:lpstr>
      <vt:lpstr>一般公共预算本级基本支出预算表</vt:lpstr>
      <vt:lpstr>一般公共预算对下税收返还和转移支付预算分项目表</vt:lpstr>
      <vt:lpstr>一般公共预算对下税收返还和转移支付预算分地区表 </vt:lpstr>
      <vt:lpstr>一般公共预算税收返还和转移支付预算表</vt:lpstr>
      <vt:lpstr>政府性基金收入预算表</vt:lpstr>
      <vt:lpstr>政府性基金支出预算表</vt:lpstr>
      <vt:lpstr>政府性基金本级支出预算表</vt:lpstr>
      <vt:lpstr>政府性基金转移支付预算分项目表</vt:lpstr>
      <vt:lpstr>政府性基金转移支付预算分地区表</vt:lpstr>
      <vt:lpstr>国有资本经营收入预算表</vt:lpstr>
      <vt:lpstr>国有资本经营支出预算表</vt:lpstr>
      <vt:lpstr>社会保险基金收入预算表</vt:lpstr>
      <vt:lpstr>社会保险基金支出预算表 </vt:lpstr>
      <vt:lpstr>地方一般债务限额和余额情况表</vt:lpstr>
      <vt:lpstr>地方专项债务限额和余额情况表 </vt:lpstr>
      <vt:lpstr>三公经费预算表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2021-06-03T08:42:00Z</dcterms:created>
  <cp:lastPrinted>2021-06-06T13:40:00Z</cp:lastPrinted>
  <dcterms:modified xsi:type="dcterms:W3CDTF">2026-03-30T09:10:37Z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CBEBFA3BD91D4FCE84877BA416FD4759</vt:lpwstr>
  </property>
  <property fmtid="{D5CDD505-2E9C-101B-9397-08002B2CF9AE}" pid="3" name="KSOProductBuildVer">
    <vt:lpwstr>2052-12.8.2.17149</vt:lpwstr>
  </property>
  <property fmtid="{D5CDD505-2E9C-101B-9397-08002B2CF9AE}" pid="4" name="KSOReadingLayout">
    <vt:bool>true</vt:bool>
  </property>
</Properties>
</file>